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I Yr" sheetId="1" r:id="rId1"/>
    <sheet name="II Yr" sheetId="2" r:id="rId2"/>
    <sheet name="III Yr" sheetId="3" r:id="rId3"/>
    <sheet name="PG I Year" sheetId="4" r:id="rId4"/>
    <sheet name="PG II Yr" sheetId="5" r:id="rId5"/>
  </sheets>
  <calcPr calcId="124519"/>
</workbook>
</file>

<file path=xl/calcChain.xml><?xml version="1.0" encoding="utf-8"?>
<calcChain xmlns="http://schemas.openxmlformats.org/spreadsheetml/2006/main">
  <c r="AA18" i="5"/>
  <c r="X18"/>
  <c r="AA17"/>
  <c r="X17"/>
  <c r="AA16"/>
  <c r="X16"/>
  <c r="AA15"/>
  <c r="X15"/>
  <c r="G14"/>
  <c r="AA14" s="1"/>
  <c r="B14"/>
  <c r="X14" s="1"/>
  <c r="G13"/>
  <c r="AA13" s="1"/>
  <c r="B13"/>
  <c r="X13" s="1"/>
  <c r="G12"/>
  <c r="AA12" s="1"/>
  <c r="B12"/>
  <c r="X12" s="1"/>
  <c r="G11"/>
  <c r="AA11" s="1"/>
  <c r="B11"/>
  <c r="X11" s="1"/>
  <c r="AA10"/>
  <c r="X10"/>
  <c r="B10"/>
  <c r="G9"/>
  <c r="AA9" s="1"/>
  <c r="B9"/>
  <c r="AA7"/>
  <c r="B7"/>
  <c r="X7" s="1"/>
  <c r="AA6"/>
  <c r="B6"/>
  <c r="X6" s="1"/>
  <c r="AA5"/>
  <c r="B5"/>
  <c r="X5" s="1"/>
  <c r="AA4"/>
  <c r="X4"/>
  <c r="B4"/>
  <c r="P26" i="4"/>
  <c r="F26"/>
  <c r="AA18"/>
  <c r="X18"/>
  <c r="Z18" s="1"/>
  <c r="AA17"/>
  <c r="AA15"/>
  <c r="X15"/>
  <c r="Z15" s="1"/>
  <c r="AA14"/>
  <c r="Z14"/>
  <c r="X14"/>
  <c r="G13"/>
  <c r="AA13" s="1"/>
  <c r="B13"/>
  <c r="G12"/>
  <c r="AA12" s="1"/>
  <c r="B12"/>
  <c r="G11"/>
  <c r="AA11" s="1"/>
  <c r="B11"/>
  <c r="G10"/>
  <c r="AA10" s="1"/>
  <c r="B10"/>
  <c r="AA9"/>
  <c r="B9"/>
  <c r="X9" s="1"/>
  <c r="Z9" s="1"/>
  <c r="G8"/>
  <c r="AA8" s="1"/>
  <c r="B8"/>
  <c r="AA7"/>
  <c r="B7"/>
  <c r="X7" s="1"/>
  <c r="Z7" s="1"/>
  <c r="AA6"/>
  <c r="B6"/>
  <c r="X6" s="1"/>
  <c r="Z6" s="1"/>
  <c r="AA5"/>
  <c r="B5"/>
  <c r="X5" s="1"/>
  <c r="Z5" s="1"/>
  <c r="AA4"/>
  <c r="X4"/>
  <c r="Z4" s="1"/>
  <c r="B4"/>
  <c r="AA20" i="3"/>
  <c r="X20"/>
  <c r="Z20" s="1"/>
  <c r="AA19"/>
  <c r="X19"/>
  <c r="Z19" s="1"/>
  <c r="AA18"/>
  <c r="Z18"/>
  <c r="X18"/>
  <c r="AA17"/>
  <c r="X17"/>
  <c r="Z17" s="1"/>
  <c r="AA16"/>
  <c r="X16"/>
  <c r="Z16" s="1"/>
  <c r="AA15"/>
  <c r="X15"/>
  <c r="Z15" s="1"/>
  <c r="AA14"/>
  <c r="Z14"/>
  <c r="X14"/>
  <c r="AA13"/>
  <c r="X13"/>
  <c r="Z13" s="1"/>
  <c r="AA12"/>
  <c r="X12"/>
  <c r="Z12" s="1"/>
  <c r="AA11"/>
  <c r="X11"/>
  <c r="Z11" s="1"/>
  <c r="AA10"/>
  <c r="Z10"/>
  <c r="X10"/>
  <c r="AA9"/>
  <c r="X9"/>
  <c r="Z9" s="1"/>
  <c r="AA7"/>
  <c r="X7"/>
  <c r="Z7" s="1"/>
  <c r="AA6"/>
  <c r="X6"/>
  <c r="Z6" s="1"/>
  <c r="AA5"/>
  <c r="Z5"/>
  <c r="X5"/>
  <c r="AA4"/>
  <c r="X4"/>
  <c r="Z4" s="1"/>
  <c r="AA21" i="2"/>
  <c r="X21"/>
  <c r="Z21" s="1"/>
  <c r="AA20"/>
  <c r="X20"/>
  <c r="Z20" s="1"/>
  <c r="AA19"/>
  <c r="X19"/>
  <c r="Z19" s="1"/>
  <c r="AA18"/>
  <c r="X18"/>
  <c r="Z18" s="1"/>
  <c r="AA17"/>
  <c r="X17"/>
  <c r="Z17" s="1"/>
  <c r="AA16"/>
  <c r="Z16"/>
  <c r="X16"/>
  <c r="AA15"/>
  <c r="X15"/>
  <c r="Z15" s="1"/>
  <c r="AA14"/>
  <c r="X14"/>
  <c r="Z14" s="1"/>
  <c r="AA13"/>
  <c r="X13"/>
  <c r="Z13" s="1"/>
  <c r="AA12"/>
  <c r="Z12"/>
  <c r="X12"/>
  <c r="AA11"/>
  <c r="X11"/>
  <c r="Z11" s="1"/>
  <c r="AA10"/>
  <c r="X10"/>
  <c r="Z10" s="1"/>
  <c r="AA9"/>
  <c r="X9"/>
  <c r="Z9" s="1"/>
  <c r="AA7"/>
  <c r="Z7"/>
  <c r="X7"/>
  <c r="AA6"/>
  <c r="X6"/>
  <c r="Z6" s="1"/>
  <c r="AA5"/>
  <c r="X5"/>
  <c r="Z5" s="1"/>
  <c r="AA4"/>
  <c r="X4"/>
  <c r="Z4" s="1"/>
  <c r="AA8" i="1"/>
  <c r="X8"/>
  <c r="Z8" s="1"/>
  <c r="AA23"/>
  <c r="X23"/>
  <c r="Z23" s="1"/>
  <c r="AA22"/>
  <c r="B22"/>
  <c r="X22" s="1"/>
  <c r="Z22" s="1"/>
  <c r="AA21"/>
  <c r="B21"/>
  <c r="X21" s="1"/>
  <c r="Z21" s="1"/>
  <c r="AA18"/>
  <c r="X18"/>
  <c r="AA17"/>
  <c r="Z17"/>
  <c r="X17"/>
  <c r="AA16"/>
  <c r="X16"/>
  <c r="Z16" s="1"/>
  <c r="AA15"/>
  <c r="Z15"/>
  <c r="X15"/>
  <c r="AA14"/>
  <c r="X14"/>
  <c r="Z14" s="1"/>
  <c r="AA13"/>
  <c r="Z13"/>
  <c r="X13"/>
  <c r="AA12"/>
  <c r="X12"/>
  <c r="Z12" s="1"/>
  <c r="AA11"/>
  <c r="Z11"/>
  <c r="X11"/>
  <c r="AA10"/>
  <c r="X10"/>
  <c r="Z10" s="1"/>
  <c r="AA9"/>
  <c r="Z9"/>
  <c r="X9"/>
  <c r="AA7"/>
  <c r="X7"/>
  <c r="Z7" s="1"/>
  <c r="AA6"/>
  <c r="X6"/>
  <c r="Z6" s="1"/>
  <c r="AA5"/>
  <c r="Z5"/>
  <c r="X5"/>
  <c r="AA4"/>
  <c r="X4"/>
  <c r="Z4" s="1"/>
  <c r="X9" i="5" l="1"/>
  <c r="X8" i="4"/>
  <c r="Z8" s="1"/>
  <c r="X10"/>
  <c r="Z10" s="1"/>
  <c r="X11"/>
  <c r="Z11" s="1"/>
  <c r="X12"/>
  <c r="Z12" s="1"/>
  <c r="X13"/>
  <c r="Z13" s="1"/>
</calcChain>
</file>

<file path=xl/comments1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<sst xmlns="http://schemas.openxmlformats.org/spreadsheetml/2006/main" count="266" uniqueCount="90">
  <si>
    <t>T.F</t>
  </si>
  <si>
    <t>Admission</t>
  </si>
  <si>
    <t>Library</t>
  </si>
  <si>
    <t>Medial</t>
  </si>
  <si>
    <t>Calendar</t>
  </si>
  <si>
    <t>Laboratary</t>
  </si>
  <si>
    <t>Magazine</t>
  </si>
  <si>
    <t>Auodiovision</t>
  </si>
  <si>
    <t>Association</t>
  </si>
  <si>
    <t>Stationery</t>
  </si>
  <si>
    <t>Athletic</t>
  </si>
  <si>
    <t>S A F</t>
  </si>
  <si>
    <t>G P A I</t>
  </si>
  <si>
    <t>Women Cell</t>
  </si>
  <si>
    <t>S W F</t>
  </si>
  <si>
    <t>U U F</t>
  </si>
  <si>
    <t>Matriculation</t>
  </si>
  <si>
    <t>Examination</t>
  </si>
  <si>
    <t>Caution Money</t>
  </si>
  <si>
    <t>Affiliation</t>
  </si>
  <si>
    <t>Total</t>
  </si>
  <si>
    <t>Management</t>
  </si>
  <si>
    <t>Grand Total</t>
  </si>
  <si>
    <t>Spl Fee Total</t>
  </si>
  <si>
    <t>History</t>
  </si>
  <si>
    <t>Economics</t>
  </si>
  <si>
    <t>English</t>
  </si>
  <si>
    <t>Malayalam</t>
  </si>
  <si>
    <t>Psychology</t>
  </si>
  <si>
    <t>Mathematics</t>
  </si>
  <si>
    <t>Physics(Stat)</t>
  </si>
  <si>
    <t>Physics(Chem)</t>
  </si>
  <si>
    <t>Chemistry</t>
  </si>
  <si>
    <t>Botany</t>
  </si>
  <si>
    <t>Zoology</t>
  </si>
  <si>
    <t>Computer Scie</t>
  </si>
  <si>
    <t>-</t>
  </si>
  <si>
    <t>BT/SP</t>
  </si>
  <si>
    <t>E &amp; CM</t>
  </si>
  <si>
    <t>B.Com C.A</t>
  </si>
  <si>
    <t>B.Com Taxation</t>
  </si>
  <si>
    <t>UTY-Sports Affiliation</t>
  </si>
  <si>
    <t>Coll-Sports Affiliation</t>
  </si>
  <si>
    <t>UNION CHRISTIAN COLLEGE,  ALUVA</t>
  </si>
  <si>
    <t>III BA/BSc/ Bcom.</t>
  </si>
  <si>
    <t>* Self Financing Courses T.F.Collection as Semester system.</t>
  </si>
  <si>
    <t>I MA/MSc</t>
  </si>
  <si>
    <t>Biotechnology</t>
  </si>
  <si>
    <t>Bioinformatics</t>
  </si>
  <si>
    <t>SC/ST/OEC/LDST</t>
  </si>
  <si>
    <t>OBC/SEBC/FC</t>
  </si>
  <si>
    <t>Sports Affiliation fee</t>
  </si>
  <si>
    <t>Uty. Union Fund (U.U.F)</t>
  </si>
  <si>
    <t>Stud.Welfare Fund (S.W.F)</t>
  </si>
  <si>
    <t>G.P.A.I</t>
  </si>
  <si>
    <t>II MA/MSc</t>
  </si>
  <si>
    <t>Physics</t>
  </si>
  <si>
    <t>II BA/BSc/ B.Com.</t>
  </si>
  <si>
    <t>SC/ST/OEC/Fisheries/KPCR/OBC</t>
  </si>
  <si>
    <t>SC/ST/OEC/Fisheries/KPCR/OBC/LDST</t>
  </si>
  <si>
    <t>B.Com (C A)</t>
  </si>
  <si>
    <t>Management/PTA</t>
  </si>
  <si>
    <t>Tuition fee</t>
  </si>
  <si>
    <t>Admission fee</t>
  </si>
  <si>
    <t xml:space="preserve">Medical fee </t>
  </si>
  <si>
    <t>Auodiovisual</t>
  </si>
  <si>
    <t>SC/ST**</t>
  </si>
  <si>
    <t>OBC/KPCR**</t>
  </si>
  <si>
    <t>Self Financing Course *</t>
  </si>
  <si>
    <t>** SC/ST/OEC/LDST/OBC/KPCR: Should pay Management /PTA fund as shown above</t>
  </si>
  <si>
    <t>I BA/BSc</t>
  </si>
  <si>
    <t>SC/ST</t>
  </si>
  <si>
    <t>Stu.Insura. Premium</t>
  </si>
  <si>
    <t>Students Affiliation Fee</t>
  </si>
  <si>
    <t>(For candidate who have graduated from M.G. University)</t>
  </si>
  <si>
    <t>Matriculation Fee</t>
  </si>
  <si>
    <t>Laboratory</t>
  </si>
  <si>
    <t>(For candidate who have graduated from  other Universities)</t>
  </si>
  <si>
    <t xml:space="preserve"> </t>
  </si>
  <si>
    <t>LDST/Fisheries</t>
  </si>
  <si>
    <t xml:space="preserve"> ( only paid management fee)</t>
  </si>
  <si>
    <t xml:space="preserve">                                          </t>
  </si>
  <si>
    <t>S.I.P= 25, S.W.F= 35, U.U.F= 55, Sports Affili.= 210, Students Affiliation = 580 , Matriculation Fee=265 Total= 1170/- and SC/ST Students only Rs.50/-(Remitted to University)</t>
  </si>
  <si>
    <t>BSM</t>
  </si>
  <si>
    <t>Details of fees Structure  2021- 22 : I Year B.A/B.Sc</t>
  </si>
  <si>
    <t xml:space="preserve">Details of fees Structure  2021-22 : II Year B.A/B.Sc/B.Com </t>
  </si>
  <si>
    <t xml:space="preserve">Details of fees Structure  2021-22 : III Year B.A/B.Sc/B.Com </t>
  </si>
  <si>
    <t>Details of fees Structure  2021-22 :First Year MA/MSc</t>
  </si>
  <si>
    <t xml:space="preserve">Details of fees Structure  2021-22:Second  Year MA/MSc  </t>
  </si>
  <si>
    <t>…………..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</si>
</sst>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2" xfId="0" applyFill="1" applyBorder="1" applyAlignment="1">
      <alignment horizontal="center" textRotation="90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Fill="1" applyBorder="1"/>
    <xf numFmtId="0" fontId="2" fillId="0" borderId="2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right"/>
    </xf>
    <xf numFmtId="0" fontId="0" fillId="0" borderId="0" xfId="0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7" xfId="0" applyFill="1" applyBorder="1"/>
    <xf numFmtId="0" fontId="2" fillId="0" borderId="1" xfId="0" applyFont="1" applyBorder="1" applyAlignment="1">
      <alignment horizontal="left"/>
    </xf>
    <xf numFmtId="0" fontId="2" fillId="0" borderId="0" xfId="0" applyFont="1" applyBorder="1"/>
    <xf numFmtId="0" fontId="0" fillId="0" borderId="8" xfId="0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0" fillId="0" borderId="1" xfId="0" applyFill="1" applyBorder="1" applyAlignment="1"/>
    <xf numFmtId="0" fontId="0" fillId="0" borderId="1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textRotation="90"/>
    </xf>
    <xf numFmtId="0" fontId="0" fillId="0" borderId="0" xfId="0" applyFill="1" applyBorder="1" applyAlignment="1">
      <alignment horizontal="center" textRotation="90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ill="1" applyBorder="1" applyAlignment="1"/>
    <xf numFmtId="0" fontId="2" fillId="0" borderId="0" xfId="0" applyFont="1" applyFill="1" applyBorder="1"/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38098</xdr:colOff>
      <xdr:row>190</xdr:row>
      <xdr:rowOff>57150</xdr:rowOff>
    </xdr:from>
    <xdr:to>
      <xdr:col>6</xdr:col>
      <xdr:colOff>247649</xdr:colOff>
      <xdr:row>197</xdr:row>
      <xdr:rowOff>38100</xdr:rowOff>
    </xdr:to>
    <xdr:sp macro="" textlink="">
      <xdr:nvSpPr>
        <xdr:cNvPr id="12" name="Right Brace 11"/>
        <xdr:cNvSpPr/>
      </xdr:nvSpPr>
      <xdr:spPr>
        <a:xfrm>
          <a:off x="2857498" y="37823775"/>
          <a:ext cx="209551" cy="13144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38098</xdr:colOff>
      <xdr:row>190</xdr:row>
      <xdr:rowOff>57150</xdr:rowOff>
    </xdr:from>
    <xdr:to>
      <xdr:col>16</xdr:col>
      <xdr:colOff>247649</xdr:colOff>
      <xdr:row>197</xdr:row>
      <xdr:rowOff>38100</xdr:rowOff>
    </xdr:to>
    <xdr:sp macro="" textlink="">
      <xdr:nvSpPr>
        <xdr:cNvPr id="13" name="Right Brace 12"/>
        <xdr:cNvSpPr/>
      </xdr:nvSpPr>
      <xdr:spPr>
        <a:xfrm>
          <a:off x="6486523" y="37823775"/>
          <a:ext cx="209551" cy="13144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tabSelected="1" workbookViewId="0">
      <selection activeCell="J3" sqref="J3"/>
    </sheetView>
  </sheetViews>
  <sheetFormatPr defaultRowHeight="15"/>
  <cols>
    <col min="1" max="1" width="14.140625" bestFit="1" customWidth="1"/>
    <col min="2" max="2" width="7" customWidth="1"/>
    <col min="3" max="3" width="5.7109375" customWidth="1"/>
    <col min="4" max="4" width="5.5703125" customWidth="1"/>
    <col min="5" max="5" width="5.7109375" customWidth="1"/>
    <col min="6" max="7" width="5.85546875" customWidth="1"/>
    <col min="8" max="8" width="6.28515625" customWidth="1"/>
    <col min="9" max="9" width="5.42578125" customWidth="1"/>
    <col min="10" max="10" width="5.7109375" customWidth="1"/>
    <col min="11" max="11" width="5.42578125" customWidth="1"/>
    <col min="12" max="12" width="5" customWidth="1"/>
    <col min="13" max="13" width="5.140625" customWidth="1"/>
    <col min="14" max="14" width="5.28515625" customWidth="1"/>
    <col min="15" max="15" width="5.5703125" customWidth="1"/>
    <col min="16" max="16" width="6.140625" customWidth="1"/>
    <col min="17" max="18" width="5.140625" customWidth="1"/>
    <col min="19" max="19" width="6" customWidth="1"/>
    <col min="20" max="20" width="5.5703125" customWidth="1"/>
    <col min="21" max="21" width="5.42578125" customWidth="1"/>
    <col min="22" max="22" width="7" customWidth="1"/>
    <col min="23" max="23" width="5.7109375" customWidth="1"/>
    <col min="24" max="24" width="6" customWidth="1"/>
    <col min="25" max="25" width="6.28515625" customWidth="1"/>
    <col min="26" max="26" width="6.42578125" customWidth="1"/>
    <col min="27" max="27" width="7.7109375" customWidth="1"/>
  </cols>
  <sheetData>
    <row r="1" spans="1:27" ht="23.25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8">
      <c r="A2" s="50" t="s">
        <v>84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2"/>
    </row>
    <row r="3" spans="1:27" ht="105.75">
      <c r="A3" s="7" t="s">
        <v>70</v>
      </c>
      <c r="B3" s="2" t="s">
        <v>62</v>
      </c>
      <c r="C3" s="2" t="s">
        <v>63</v>
      </c>
      <c r="D3" s="2" t="s">
        <v>2</v>
      </c>
      <c r="E3" s="2" t="s">
        <v>64</v>
      </c>
      <c r="F3" s="2" t="s">
        <v>4</v>
      </c>
      <c r="G3" s="2" t="s">
        <v>5</v>
      </c>
      <c r="H3" s="2" t="s">
        <v>6</v>
      </c>
      <c r="I3" s="2" t="s">
        <v>65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72</v>
      </c>
      <c r="O3" s="2" t="s">
        <v>13</v>
      </c>
      <c r="P3" s="2" t="s">
        <v>14</v>
      </c>
      <c r="Q3" s="2" t="s">
        <v>15</v>
      </c>
      <c r="R3" s="2" t="s">
        <v>41</v>
      </c>
      <c r="S3" s="2" t="s">
        <v>42</v>
      </c>
      <c r="T3" s="2" t="s">
        <v>16</v>
      </c>
      <c r="U3" s="2" t="s">
        <v>17</v>
      </c>
      <c r="V3" s="2" t="s">
        <v>18</v>
      </c>
      <c r="W3" s="2" t="s">
        <v>19</v>
      </c>
      <c r="X3" s="2" t="s">
        <v>20</v>
      </c>
      <c r="Y3" s="3" t="s">
        <v>61</v>
      </c>
      <c r="Z3" s="3" t="s">
        <v>22</v>
      </c>
      <c r="AA3" s="3" t="s">
        <v>23</v>
      </c>
    </row>
    <row r="4" spans="1:27">
      <c r="A4" s="4" t="s">
        <v>24</v>
      </c>
      <c r="B4" s="1">
        <v>1050</v>
      </c>
      <c r="C4" s="1">
        <v>80</v>
      </c>
      <c r="D4" s="1">
        <v>105</v>
      </c>
      <c r="E4" s="1">
        <v>10</v>
      </c>
      <c r="F4" s="1">
        <v>35</v>
      </c>
      <c r="G4" s="1" t="s">
        <v>36</v>
      </c>
      <c r="H4" s="1">
        <v>55</v>
      </c>
      <c r="I4" s="1">
        <v>30</v>
      </c>
      <c r="J4" s="1">
        <v>55</v>
      </c>
      <c r="K4" s="1">
        <v>55</v>
      </c>
      <c r="L4" s="1">
        <v>105</v>
      </c>
      <c r="M4" s="1">
        <v>10</v>
      </c>
      <c r="N4" s="1"/>
      <c r="O4" s="1">
        <v>10</v>
      </c>
      <c r="P4" s="1"/>
      <c r="Q4" s="1"/>
      <c r="R4" s="1"/>
      <c r="S4" s="1">
        <v>105</v>
      </c>
      <c r="T4" s="1"/>
      <c r="U4" s="1"/>
      <c r="V4" s="1">
        <v>360</v>
      </c>
      <c r="W4" s="1"/>
      <c r="X4" s="9">
        <f>SUM(B4:W4)</f>
        <v>2065</v>
      </c>
      <c r="Y4" s="32">
        <v>5805</v>
      </c>
      <c r="Z4" s="8">
        <f>SUM(X4:Y4)</f>
        <v>7870</v>
      </c>
      <c r="AA4" s="8">
        <f>SUM(C4:T4,W4)</f>
        <v>655</v>
      </c>
    </row>
    <row r="5" spans="1:27">
      <c r="A5" s="4" t="s">
        <v>25</v>
      </c>
      <c r="B5" s="1">
        <v>1050</v>
      </c>
      <c r="C5" s="1">
        <v>80</v>
      </c>
      <c r="D5" s="1">
        <v>105</v>
      </c>
      <c r="E5" s="1">
        <v>10</v>
      </c>
      <c r="F5" s="1">
        <v>35</v>
      </c>
      <c r="G5" s="1" t="s">
        <v>36</v>
      </c>
      <c r="H5" s="1">
        <v>55</v>
      </c>
      <c r="I5" s="1">
        <v>30</v>
      </c>
      <c r="J5" s="1">
        <v>55</v>
      </c>
      <c r="K5" s="1">
        <v>55</v>
      </c>
      <c r="L5" s="1">
        <v>105</v>
      </c>
      <c r="M5" s="1">
        <v>10</v>
      </c>
      <c r="N5" s="1"/>
      <c r="O5" s="1">
        <v>10</v>
      </c>
      <c r="P5" s="1"/>
      <c r="Q5" s="1"/>
      <c r="R5" s="1"/>
      <c r="S5" s="1">
        <v>105</v>
      </c>
      <c r="T5" s="1"/>
      <c r="U5" s="1"/>
      <c r="V5" s="1">
        <v>360</v>
      </c>
      <c r="W5" s="1"/>
      <c r="X5" s="9">
        <f>SUM(B5:W5)</f>
        <v>2065</v>
      </c>
      <c r="Y5" s="32">
        <v>2305</v>
      </c>
      <c r="Z5" s="8">
        <f>SUM(X5:Y5)</f>
        <v>4370</v>
      </c>
      <c r="AA5" s="8">
        <f t="shared" ref="AA5:AA8" si="0">SUM(C5:T5,W5)</f>
        <v>655</v>
      </c>
    </row>
    <row r="6" spans="1:27">
      <c r="A6" s="4" t="s">
        <v>26</v>
      </c>
      <c r="B6" s="1">
        <v>1050</v>
      </c>
      <c r="C6" s="1">
        <v>80</v>
      </c>
      <c r="D6" s="1">
        <v>105</v>
      </c>
      <c r="E6" s="1">
        <v>10</v>
      </c>
      <c r="F6" s="1">
        <v>35</v>
      </c>
      <c r="G6" s="1" t="s">
        <v>36</v>
      </c>
      <c r="H6" s="1">
        <v>55</v>
      </c>
      <c r="I6" s="1">
        <v>30</v>
      </c>
      <c r="J6" s="1">
        <v>55</v>
      </c>
      <c r="K6" s="1">
        <v>55</v>
      </c>
      <c r="L6" s="1">
        <v>105</v>
      </c>
      <c r="M6" s="1">
        <v>10</v>
      </c>
      <c r="N6" s="1"/>
      <c r="O6" s="1">
        <v>10</v>
      </c>
      <c r="P6" s="1"/>
      <c r="Q6" s="1"/>
      <c r="R6" s="1"/>
      <c r="S6" s="1">
        <v>105</v>
      </c>
      <c r="T6" s="1"/>
      <c r="U6" s="1"/>
      <c r="V6" s="1">
        <v>360</v>
      </c>
      <c r="W6" s="1"/>
      <c r="X6" s="9">
        <f>SUM(B6:W6)</f>
        <v>2065</v>
      </c>
      <c r="Y6" s="32">
        <v>2305</v>
      </c>
      <c r="Z6" s="8">
        <f>SUM(X6:Y6)</f>
        <v>4370</v>
      </c>
      <c r="AA6" s="8">
        <f t="shared" si="0"/>
        <v>655</v>
      </c>
    </row>
    <row r="7" spans="1:27">
      <c r="A7" s="4" t="s">
        <v>27</v>
      </c>
      <c r="B7" s="1">
        <v>1050</v>
      </c>
      <c r="C7" s="1">
        <v>80</v>
      </c>
      <c r="D7" s="1">
        <v>105</v>
      </c>
      <c r="E7" s="1">
        <v>10</v>
      </c>
      <c r="F7" s="1">
        <v>35</v>
      </c>
      <c r="G7" s="1" t="s">
        <v>36</v>
      </c>
      <c r="H7" s="1">
        <v>55</v>
      </c>
      <c r="I7" s="1">
        <v>30</v>
      </c>
      <c r="J7" s="1">
        <v>55</v>
      </c>
      <c r="K7" s="1">
        <v>55</v>
      </c>
      <c r="L7" s="1">
        <v>105</v>
      </c>
      <c r="M7" s="1">
        <v>10</v>
      </c>
      <c r="N7" s="1"/>
      <c r="O7" s="1">
        <v>10</v>
      </c>
      <c r="P7" s="1"/>
      <c r="Q7" s="1"/>
      <c r="R7" s="1"/>
      <c r="S7" s="1">
        <v>105</v>
      </c>
      <c r="T7" s="1"/>
      <c r="U7" s="1"/>
      <c r="V7" s="1">
        <v>360</v>
      </c>
      <c r="W7" s="1"/>
      <c r="X7" s="9">
        <f>SUM(B7:W7)</f>
        <v>2065</v>
      </c>
      <c r="Y7" s="32">
        <v>2305</v>
      </c>
      <c r="Z7" s="8">
        <f>SUM(X7:Y7)</f>
        <v>4370</v>
      </c>
      <c r="AA7" s="8">
        <f t="shared" si="0"/>
        <v>655</v>
      </c>
    </row>
    <row r="8" spans="1:27">
      <c r="A8" s="5" t="s">
        <v>83</v>
      </c>
      <c r="B8" s="1">
        <v>1050</v>
      </c>
      <c r="C8" s="1">
        <v>80</v>
      </c>
      <c r="D8" s="1">
        <v>105</v>
      </c>
      <c r="E8" s="1">
        <v>10</v>
      </c>
      <c r="F8" s="1">
        <v>35</v>
      </c>
      <c r="G8" s="5"/>
      <c r="H8" s="1">
        <v>55</v>
      </c>
      <c r="I8" s="1">
        <v>30</v>
      </c>
      <c r="J8" s="1">
        <v>55</v>
      </c>
      <c r="K8" s="1">
        <v>55</v>
      </c>
      <c r="L8" s="1">
        <v>105</v>
      </c>
      <c r="M8" s="1">
        <v>10</v>
      </c>
      <c r="N8" s="1"/>
      <c r="O8" s="1">
        <v>10</v>
      </c>
      <c r="P8" s="1"/>
      <c r="Q8" s="1"/>
      <c r="R8" s="1"/>
      <c r="S8" s="1">
        <v>105</v>
      </c>
      <c r="T8" s="1"/>
      <c r="U8" s="1"/>
      <c r="V8" s="1">
        <v>360</v>
      </c>
      <c r="W8" s="1"/>
      <c r="X8" s="9">
        <f>SUM(B8:W8)</f>
        <v>2065</v>
      </c>
      <c r="Y8" s="32">
        <v>2305</v>
      </c>
      <c r="Z8" s="8">
        <f>SUM(X8:Y8)</f>
        <v>4370</v>
      </c>
      <c r="AA8" s="8">
        <f t="shared" si="0"/>
        <v>655</v>
      </c>
    </row>
    <row r="9" spans="1:27">
      <c r="A9" s="4" t="s">
        <v>28</v>
      </c>
      <c r="B9" s="1">
        <v>1050</v>
      </c>
      <c r="C9" s="1">
        <v>80</v>
      </c>
      <c r="D9" s="1">
        <v>105</v>
      </c>
      <c r="E9" s="1">
        <v>10</v>
      </c>
      <c r="F9" s="1">
        <v>35</v>
      </c>
      <c r="G9" s="1">
        <v>265</v>
      </c>
      <c r="H9" s="1">
        <v>55</v>
      </c>
      <c r="I9" s="1">
        <v>30</v>
      </c>
      <c r="J9" s="1">
        <v>55</v>
      </c>
      <c r="K9" s="1">
        <v>55</v>
      </c>
      <c r="L9" s="1">
        <v>105</v>
      </c>
      <c r="M9" s="1">
        <v>10</v>
      </c>
      <c r="N9" s="1"/>
      <c r="O9" s="1">
        <v>10</v>
      </c>
      <c r="P9" s="1"/>
      <c r="Q9" s="1"/>
      <c r="R9" s="1"/>
      <c r="S9" s="1">
        <v>105</v>
      </c>
      <c r="T9" s="1"/>
      <c r="U9" s="1"/>
      <c r="V9" s="1">
        <v>360</v>
      </c>
      <c r="W9" s="1"/>
      <c r="X9" s="9">
        <f t="shared" ref="X9:X17" si="1">SUM(B9:W9)</f>
        <v>2330</v>
      </c>
      <c r="Y9" s="32">
        <v>2305</v>
      </c>
      <c r="Z9" s="8">
        <f t="shared" ref="Z9:Z17" si="2">SUM(X9:Y9)</f>
        <v>4635</v>
      </c>
      <c r="AA9" s="8">
        <f t="shared" ref="AA9:AA18" si="3">SUM(C9:T9,W9)</f>
        <v>920</v>
      </c>
    </row>
    <row r="10" spans="1:27">
      <c r="A10" s="4" t="s">
        <v>29</v>
      </c>
      <c r="B10" s="1">
        <v>1050</v>
      </c>
      <c r="C10" s="1">
        <v>80</v>
      </c>
      <c r="D10" s="1">
        <v>105</v>
      </c>
      <c r="E10" s="1">
        <v>10</v>
      </c>
      <c r="F10" s="1">
        <v>35</v>
      </c>
      <c r="G10" s="1">
        <v>160</v>
      </c>
      <c r="H10" s="1">
        <v>55</v>
      </c>
      <c r="I10" s="1">
        <v>30</v>
      </c>
      <c r="J10" s="1">
        <v>55</v>
      </c>
      <c r="K10" s="1">
        <v>55</v>
      </c>
      <c r="L10" s="1">
        <v>105</v>
      </c>
      <c r="M10" s="1">
        <v>10</v>
      </c>
      <c r="N10" s="1"/>
      <c r="O10" s="1">
        <v>10</v>
      </c>
      <c r="P10" s="1"/>
      <c r="Q10" s="1"/>
      <c r="R10" s="1"/>
      <c r="S10" s="1">
        <v>105</v>
      </c>
      <c r="T10" s="1"/>
      <c r="U10" s="1"/>
      <c r="V10" s="1">
        <v>360</v>
      </c>
      <c r="W10" s="1"/>
      <c r="X10" s="9">
        <f t="shared" si="1"/>
        <v>2225</v>
      </c>
      <c r="Y10" s="32">
        <v>2305</v>
      </c>
      <c r="Z10" s="8">
        <f t="shared" si="2"/>
        <v>4530</v>
      </c>
      <c r="AA10" s="8">
        <f t="shared" si="3"/>
        <v>815</v>
      </c>
    </row>
    <row r="11" spans="1:27">
      <c r="A11" s="4" t="s">
        <v>30</v>
      </c>
      <c r="B11" s="1">
        <v>1050</v>
      </c>
      <c r="C11" s="1">
        <v>80</v>
      </c>
      <c r="D11" s="1">
        <v>105</v>
      </c>
      <c r="E11" s="1">
        <v>10</v>
      </c>
      <c r="F11" s="1">
        <v>35</v>
      </c>
      <c r="G11" s="1">
        <v>265</v>
      </c>
      <c r="H11" s="1">
        <v>55</v>
      </c>
      <c r="I11" s="1">
        <v>30</v>
      </c>
      <c r="J11" s="1">
        <v>55</v>
      </c>
      <c r="K11" s="1">
        <v>55</v>
      </c>
      <c r="L11" s="1">
        <v>105</v>
      </c>
      <c r="M11" s="1">
        <v>10</v>
      </c>
      <c r="N11" s="1"/>
      <c r="O11" s="1">
        <v>10</v>
      </c>
      <c r="P11" s="1"/>
      <c r="Q11" s="1"/>
      <c r="R11" s="1"/>
      <c r="S11" s="1">
        <v>105</v>
      </c>
      <c r="T11" s="1"/>
      <c r="U11" s="1"/>
      <c r="V11" s="1">
        <v>360</v>
      </c>
      <c r="W11" s="1"/>
      <c r="X11" s="9">
        <f t="shared" si="1"/>
        <v>2330</v>
      </c>
      <c r="Y11" s="32">
        <v>2305</v>
      </c>
      <c r="Z11" s="8">
        <f t="shared" si="2"/>
        <v>4635</v>
      </c>
      <c r="AA11" s="8">
        <f t="shared" si="3"/>
        <v>920</v>
      </c>
    </row>
    <row r="12" spans="1:27">
      <c r="A12" s="4" t="s">
        <v>31</v>
      </c>
      <c r="B12" s="1">
        <v>1050</v>
      </c>
      <c r="C12" s="1">
        <v>80</v>
      </c>
      <c r="D12" s="1">
        <v>105</v>
      </c>
      <c r="E12" s="1">
        <v>10</v>
      </c>
      <c r="F12" s="1">
        <v>35</v>
      </c>
      <c r="G12" s="1">
        <v>420</v>
      </c>
      <c r="H12" s="1">
        <v>55</v>
      </c>
      <c r="I12" s="1">
        <v>30</v>
      </c>
      <c r="J12" s="1">
        <v>55</v>
      </c>
      <c r="K12" s="1">
        <v>55</v>
      </c>
      <c r="L12" s="1">
        <v>105</v>
      </c>
      <c r="M12" s="1">
        <v>10</v>
      </c>
      <c r="N12" s="1"/>
      <c r="O12" s="1">
        <v>10</v>
      </c>
      <c r="P12" s="1"/>
      <c r="Q12" s="1"/>
      <c r="R12" s="1"/>
      <c r="S12" s="1">
        <v>105</v>
      </c>
      <c r="T12" s="1"/>
      <c r="U12" s="1"/>
      <c r="V12" s="1">
        <v>360</v>
      </c>
      <c r="W12" s="1"/>
      <c r="X12" s="9">
        <f t="shared" si="1"/>
        <v>2485</v>
      </c>
      <c r="Y12" s="32">
        <v>2305</v>
      </c>
      <c r="Z12" s="8">
        <f t="shared" si="2"/>
        <v>4790</v>
      </c>
      <c r="AA12" s="8">
        <f t="shared" si="3"/>
        <v>1075</v>
      </c>
    </row>
    <row r="13" spans="1:27">
      <c r="A13" s="4" t="s">
        <v>32</v>
      </c>
      <c r="B13" s="1">
        <v>1050</v>
      </c>
      <c r="C13" s="1">
        <v>80</v>
      </c>
      <c r="D13" s="1">
        <v>105</v>
      </c>
      <c r="E13" s="1">
        <v>10</v>
      </c>
      <c r="F13" s="1">
        <v>35</v>
      </c>
      <c r="G13" s="1">
        <v>420</v>
      </c>
      <c r="H13" s="1">
        <v>55</v>
      </c>
      <c r="I13" s="1">
        <v>30</v>
      </c>
      <c r="J13" s="1">
        <v>55</v>
      </c>
      <c r="K13" s="1">
        <v>55</v>
      </c>
      <c r="L13" s="1">
        <v>105</v>
      </c>
      <c r="M13" s="1">
        <v>10</v>
      </c>
      <c r="N13" s="1"/>
      <c r="O13" s="1">
        <v>10</v>
      </c>
      <c r="P13" s="1"/>
      <c r="Q13" s="1"/>
      <c r="R13" s="1"/>
      <c r="S13" s="1">
        <v>105</v>
      </c>
      <c r="T13" s="1"/>
      <c r="U13" s="1"/>
      <c r="V13" s="1">
        <v>360</v>
      </c>
      <c r="W13" s="1"/>
      <c r="X13" s="9">
        <f t="shared" si="1"/>
        <v>2485</v>
      </c>
      <c r="Y13" s="32">
        <v>2305</v>
      </c>
      <c r="Z13" s="8">
        <f t="shared" si="2"/>
        <v>4790</v>
      </c>
      <c r="AA13" s="8">
        <f t="shared" si="3"/>
        <v>1075</v>
      </c>
    </row>
    <row r="14" spans="1:27">
      <c r="A14" s="4" t="s">
        <v>33</v>
      </c>
      <c r="B14" s="1">
        <v>1050</v>
      </c>
      <c r="C14" s="1">
        <v>80</v>
      </c>
      <c r="D14" s="1">
        <v>105</v>
      </c>
      <c r="E14" s="1">
        <v>10</v>
      </c>
      <c r="F14" s="1">
        <v>35</v>
      </c>
      <c r="G14" s="1">
        <v>580</v>
      </c>
      <c r="H14" s="1">
        <v>55</v>
      </c>
      <c r="I14" s="1">
        <v>30</v>
      </c>
      <c r="J14" s="1">
        <v>55</v>
      </c>
      <c r="K14" s="1">
        <v>55</v>
      </c>
      <c r="L14" s="1">
        <v>105</v>
      </c>
      <c r="M14" s="1">
        <v>10</v>
      </c>
      <c r="N14" s="1"/>
      <c r="O14" s="1">
        <v>10</v>
      </c>
      <c r="P14" s="1"/>
      <c r="Q14" s="1"/>
      <c r="R14" s="1"/>
      <c r="S14" s="1">
        <v>105</v>
      </c>
      <c r="T14" s="1"/>
      <c r="U14" s="1"/>
      <c r="V14" s="1">
        <v>360</v>
      </c>
      <c r="W14" s="1"/>
      <c r="X14" s="9">
        <f t="shared" si="1"/>
        <v>2645</v>
      </c>
      <c r="Y14" s="32">
        <v>2305</v>
      </c>
      <c r="Z14" s="8">
        <f t="shared" si="2"/>
        <v>4950</v>
      </c>
      <c r="AA14" s="8">
        <f t="shared" si="3"/>
        <v>1235</v>
      </c>
    </row>
    <row r="15" spans="1:27">
      <c r="A15" s="4" t="s">
        <v>34</v>
      </c>
      <c r="B15" s="1">
        <v>1050</v>
      </c>
      <c r="C15" s="1">
        <v>80</v>
      </c>
      <c r="D15" s="1">
        <v>105</v>
      </c>
      <c r="E15" s="1">
        <v>10</v>
      </c>
      <c r="F15" s="1">
        <v>35</v>
      </c>
      <c r="G15" s="1">
        <v>580</v>
      </c>
      <c r="H15" s="1">
        <v>55</v>
      </c>
      <c r="I15" s="1">
        <v>30</v>
      </c>
      <c r="J15" s="1">
        <v>55</v>
      </c>
      <c r="K15" s="1">
        <v>55</v>
      </c>
      <c r="L15" s="1">
        <v>105</v>
      </c>
      <c r="M15" s="1">
        <v>10</v>
      </c>
      <c r="N15" s="1"/>
      <c r="O15" s="1">
        <v>10</v>
      </c>
      <c r="P15" s="1"/>
      <c r="Q15" s="1"/>
      <c r="R15" s="1"/>
      <c r="S15" s="1">
        <v>105</v>
      </c>
      <c r="T15" s="1"/>
      <c r="U15" s="1"/>
      <c r="V15" s="1">
        <v>360</v>
      </c>
      <c r="W15" s="1"/>
      <c r="X15" s="9">
        <f t="shared" si="1"/>
        <v>2645</v>
      </c>
      <c r="Y15" s="32">
        <v>2305</v>
      </c>
      <c r="Z15" s="8">
        <f t="shared" si="2"/>
        <v>4950</v>
      </c>
      <c r="AA15" s="8">
        <f t="shared" si="3"/>
        <v>1235</v>
      </c>
    </row>
    <row r="16" spans="1:27">
      <c r="A16" s="4" t="s">
        <v>35</v>
      </c>
      <c r="B16" s="1">
        <v>3150</v>
      </c>
      <c r="C16" s="1">
        <v>80</v>
      </c>
      <c r="D16" s="1">
        <v>105</v>
      </c>
      <c r="E16" s="1">
        <v>10</v>
      </c>
      <c r="F16" s="1">
        <v>35</v>
      </c>
      <c r="G16" s="1">
        <v>265</v>
      </c>
      <c r="H16" s="1">
        <v>55</v>
      </c>
      <c r="I16" s="1">
        <v>30</v>
      </c>
      <c r="J16" s="1">
        <v>55</v>
      </c>
      <c r="K16" s="1">
        <v>55</v>
      </c>
      <c r="L16" s="1">
        <v>105</v>
      </c>
      <c r="M16" s="1">
        <v>10</v>
      </c>
      <c r="N16" s="1"/>
      <c r="O16" s="1">
        <v>10</v>
      </c>
      <c r="P16" s="1"/>
      <c r="Q16" s="1"/>
      <c r="R16" s="1"/>
      <c r="S16" s="1">
        <v>105</v>
      </c>
      <c r="T16" s="1"/>
      <c r="U16" s="1"/>
      <c r="V16" s="1">
        <v>360</v>
      </c>
      <c r="W16" s="1"/>
      <c r="X16" s="9">
        <f t="shared" si="1"/>
        <v>4430</v>
      </c>
      <c r="Y16" s="32">
        <v>2305</v>
      </c>
      <c r="Z16" s="8">
        <f t="shared" si="2"/>
        <v>6735</v>
      </c>
      <c r="AA16" s="8">
        <f t="shared" si="3"/>
        <v>920</v>
      </c>
    </row>
    <row r="17" spans="1:29">
      <c r="A17" s="18" t="s">
        <v>66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v>25</v>
      </c>
      <c r="O17" s="1"/>
      <c r="P17" s="1"/>
      <c r="Q17" s="1"/>
      <c r="R17" s="1"/>
      <c r="S17" s="5"/>
      <c r="T17" s="1"/>
      <c r="U17" s="1"/>
      <c r="V17" s="1"/>
      <c r="W17" s="1"/>
      <c r="X17" s="9">
        <f t="shared" si="1"/>
        <v>25</v>
      </c>
      <c r="Y17" s="5"/>
      <c r="Z17" s="8">
        <f t="shared" si="2"/>
        <v>25</v>
      </c>
      <c r="AA17" s="8">
        <f t="shared" si="3"/>
        <v>25</v>
      </c>
    </row>
    <row r="18" spans="1:29" ht="15.75" thickBot="1">
      <c r="A18" s="20" t="s">
        <v>67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6"/>
      <c r="T18" s="25"/>
      <c r="U18" s="25"/>
      <c r="V18" s="1">
        <v>360</v>
      </c>
      <c r="W18" s="25"/>
      <c r="X18" s="27">
        <f>SUM(B18:W18)</f>
        <v>360</v>
      </c>
      <c r="Y18" s="26"/>
      <c r="Z18" s="28"/>
      <c r="AA18" s="28">
        <f t="shared" si="3"/>
        <v>0</v>
      </c>
    </row>
    <row r="19" spans="1:29" ht="15.75" thickBot="1">
      <c r="A19" s="24" t="s">
        <v>79</v>
      </c>
      <c r="B19" s="53" t="s">
        <v>80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5"/>
      <c r="AA19" s="8"/>
    </row>
    <row r="20" spans="1:29" ht="15.75">
      <c r="A20" s="30" t="s">
        <v>68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</row>
    <row r="21" spans="1:29">
      <c r="A21" s="5" t="s">
        <v>37</v>
      </c>
      <c r="B21" s="31">
        <f>11250</f>
        <v>11250</v>
      </c>
      <c r="C21" s="1">
        <v>80</v>
      </c>
      <c r="D21" s="1">
        <v>105</v>
      </c>
      <c r="E21" s="1">
        <v>10</v>
      </c>
      <c r="F21" s="1">
        <v>35</v>
      </c>
      <c r="G21" s="1">
        <v>580</v>
      </c>
      <c r="H21" s="1">
        <v>55</v>
      </c>
      <c r="I21" s="1">
        <v>30</v>
      </c>
      <c r="J21" s="1">
        <v>55</v>
      </c>
      <c r="K21" s="1">
        <v>55</v>
      </c>
      <c r="L21" s="1">
        <v>105</v>
      </c>
      <c r="M21" s="1">
        <v>10</v>
      </c>
      <c r="N21" s="1"/>
      <c r="O21" s="1">
        <v>10</v>
      </c>
      <c r="P21" s="1"/>
      <c r="Q21" s="1"/>
      <c r="R21" s="1"/>
      <c r="S21" s="1">
        <v>105</v>
      </c>
      <c r="T21" s="1"/>
      <c r="U21" s="1"/>
      <c r="V21" s="1"/>
      <c r="W21" s="1"/>
      <c r="X21" s="9">
        <f>SUM(B21:W21)</f>
        <v>12485</v>
      </c>
      <c r="Y21" s="5">
        <v>6805</v>
      </c>
      <c r="Z21" s="8">
        <f>SUM(X21:Y21)</f>
        <v>19290</v>
      </c>
      <c r="AA21" s="8">
        <f>SUM(C21:T21,W21)</f>
        <v>1235</v>
      </c>
    </row>
    <row r="22" spans="1:29">
      <c r="A22" s="5" t="s">
        <v>38</v>
      </c>
      <c r="B22" s="31">
        <f>15000</f>
        <v>15000</v>
      </c>
      <c r="C22" s="1">
        <v>80</v>
      </c>
      <c r="D22" s="1">
        <v>105</v>
      </c>
      <c r="E22" s="1">
        <v>10</v>
      </c>
      <c r="F22" s="1">
        <v>35</v>
      </c>
      <c r="G22" s="1">
        <v>685</v>
      </c>
      <c r="H22" s="1">
        <v>55</v>
      </c>
      <c r="I22" s="1">
        <v>30</v>
      </c>
      <c r="J22" s="1">
        <v>55</v>
      </c>
      <c r="K22" s="1">
        <v>55</v>
      </c>
      <c r="L22" s="1">
        <v>105</v>
      </c>
      <c r="M22" s="1">
        <v>10</v>
      </c>
      <c r="N22" s="1"/>
      <c r="O22" s="1">
        <v>10</v>
      </c>
      <c r="P22" s="1"/>
      <c r="Q22" s="1"/>
      <c r="R22" s="1"/>
      <c r="S22" s="1">
        <v>105</v>
      </c>
      <c r="T22" s="1" t="s">
        <v>81</v>
      </c>
      <c r="U22" s="1"/>
      <c r="V22" s="1"/>
      <c r="W22" s="1"/>
      <c r="X22" s="9">
        <f>SUM(B22:W22)</f>
        <v>16340</v>
      </c>
      <c r="Y22" s="5">
        <v>3805</v>
      </c>
      <c r="Z22" s="8">
        <f>SUM(X22:Y22)</f>
        <v>20145</v>
      </c>
      <c r="AA22" s="8">
        <f>SUM(C22:T22,W22)</f>
        <v>1340</v>
      </c>
    </row>
    <row r="23" spans="1:29">
      <c r="A23" s="5" t="s">
        <v>40</v>
      </c>
      <c r="B23" s="31">
        <v>9000</v>
      </c>
      <c r="C23" s="1">
        <v>80</v>
      </c>
      <c r="D23" s="1">
        <v>105</v>
      </c>
      <c r="E23" s="1">
        <v>10</v>
      </c>
      <c r="F23" s="1">
        <v>35</v>
      </c>
      <c r="G23" s="1">
        <v>265</v>
      </c>
      <c r="H23" s="1">
        <v>55</v>
      </c>
      <c r="I23" s="1">
        <v>30</v>
      </c>
      <c r="J23" s="1">
        <v>55</v>
      </c>
      <c r="K23" s="1">
        <v>55</v>
      </c>
      <c r="L23" s="1">
        <v>105</v>
      </c>
      <c r="M23" s="1">
        <v>10</v>
      </c>
      <c r="N23" s="1"/>
      <c r="O23" s="1">
        <v>10</v>
      </c>
      <c r="P23" s="1"/>
      <c r="Q23" s="1"/>
      <c r="R23" s="1"/>
      <c r="S23" s="1">
        <v>105</v>
      </c>
      <c r="T23" s="1"/>
      <c r="U23" s="1"/>
      <c r="V23" s="1"/>
      <c r="W23" s="1"/>
      <c r="X23" s="9">
        <f>SUM(B23:W23)</f>
        <v>9920</v>
      </c>
      <c r="Y23" s="5">
        <v>3805</v>
      </c>
      <c r="Z23" s="8">
        <f>SUM(X23:Y23)</f>
        <v>13725</v>
      </c>
      <c r="AA23" s="8">
        <f>SUM(C23:T23,W23)</f>
        <v>920</v>
      </c>
    </row>
    <row r="24" spans="1:29">
      <c r="A24" s="11" t="s">
        <v>82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29">
      <c r="A25" s="12" t="s">
        <v>45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29">
      <c r="A26" s="21" t="s">
        <v>69</v>
      </c>
    </row>
    <row r="28" spans="1:29" ht="23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</row>
    <row r="29" spans="1:29" ht="18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</row>
    <row r="30" spans="1:29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5"/>
      <c r="Z30" s="35"/>
      <c r="AA30" s="35"/>
    </row>
    <row r="31" spans="1:29">
      <c r="A31" s="24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3"/>
      <c r="Y31" s="21"/>
      <c r="Z31" s="19"/>
      <c r="AA31" s="19"/>
    </row>
    <row r="32" spans="1:29">
      <c r="A32" s="24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3"/>
      <c r="Y32" s="21"/>
      <c r="Z32" s="19"/>
      <c r="AA32" s="19"/>
      <c r="AC32" t="s">
        <v>89</v>
      </c>
    </row>
    <row r="33" spans="1:29">
      <c r="A33" s="24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1"/>
      <c r="Z33" s="19"/>
      <c r="AA33" s="19"/>
      <c r="AC33" t="s">
        <v>78</v>
      </c>
    </row>
    <row r="34" spans="1:29">
      <c r="A34" s="24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1"/>
      <c r="Z34" s="19"/>
      <c r="AA34" s="19"/>
    </row>
    <row r="35" spans="1:29">
      <c r="A35" s="14"/>
      <c r="B35" s="22"/>
      <c r="C35" s="22"/>
      <c r="D35" s="22"/>
      <c r="E35" s="22"/>
      <c r="F35" s="22"/>
      <c r="G35" s="14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3"/>
      <c r="Y35" s="21"/>
      <c r="Z35" s="19"/>
      <c r="AA35" s="19"/>
    </row>
    <row r="36" spans="1:29">
      <c r="A36" s="24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3"/>
      <c r="Y36" s="21"/>
      <c r="Z36" s="19"/>
      <c r="AA36" s="19"/>
    </row>
    <row r="37" spans="1:29">
      <c r="A37" s="24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3"/>
      <c r="Y37" s="21"/>
      <c r="Z37" s="19"/>
      <c r="AA37" s="19"/>
    </row>
    <row r="38" spans="1:29">
      <c r="A38" s="24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3"/>
      <c r="Y38" s="21"/>
      <c r="Z38" s="19"/>
      <c r="AA38" s="19"/>
    </row>
    <row r="39" spans="1:29">
      <c r="A39" s="24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3"/>
      <c r="Y39" s="21"/>
      <c r="Z39" s="19"/>
      <c r="AA39" s="19"/>
    </row>
    <row r="40" spans="1:29">
      <c r="A40" s="24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3"/>
      <c r="Y40" s="21"/>
      <c r="Z40" s="19"/>
      <c r="AA40" s="19"/>
    </row>
    <row r="41" spans="1:29">
      <c r="A41" s="24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3"/>
      <c r="Y41" s="21"/>
      <c r="Z41" s="19"/>
      <c r="AA41" s="19"/>
    </row>
    <row r="42" spans="1:29">
      <c r="A42" s="24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3"/>
      <c r="Y42" s="21"/>
      <c r="Z42" s="19"/>
      <c r="AA42" s="19"/>
    </row>
    <row r="43" spans="1:29">
      <c r="A43" s="2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3"/>
      <c r="Y43" s="21"/>
      <c r="Z43" s="19"/>
      <c r="AA43" s="19"/>
    </row>
    <row r="44" spans="1:29">
      <c r="A44" s="36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14"/>
      <c r="T44" s="22"/>
      <c r="U44" s="22"/>
      <c r="V44" s="22"/>
      <c r="W44" s="22"/>
      <c r="X44" s="23"/>
      <c r="Y44" s="14"/>
      <c r="Z44" s="19"/>
      <c r="AA44" s="19"/>
    </row>
    <row r="45" spans="1:29">
      <c r="A45" s="24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14"/>
      <c r="T45" s="22"/>
      <c r="U45" s="22"/>
      <c r="V45" s="22"/>
      <c r="W45" s="22"/>
      <c r="X45" s="23"/>
      <c r="Y45" s="14"/>
      <c r="Z45" s="19"/>
      <c r="AA45" s="19"/>
    </row>
    <row r="46" spans="1:29">
      <c r="A46" s="24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19"/>
    </row>
    <row r="47" spans="1:29" ht="15.7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1:29">
      <c r="A48" s="14"/>
      <c r="B48" s="3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3"/>
      <c r="Y48" s="14"/>
      <c r="Z48" s="19"/>
      <c r="AA48" s="19"/>
    </row>
    <row r="49" spans="1:27">
      <c r="A49" s="14"/>
      <c r="B49" s="3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3"/>
      <c r="Y49" s="14"/>
      <c r="Z49" s="19"/>
      <c r="AA49" s="19"/>
    </row>
    <row r="50" spans="1:27">
      <c r="A50" s="14"/>
      <c r="B50" s="3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3"/>
      <c r="Y50" s="14"/>
      <c r="Z50" s="19"/>
      <c r="AA50" s="19"/>
    </row>
    <row r="51" spans="1:27">
      <c r="A51" s="40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27">
      <c r="A53" s="21"/>
    </row>
  </sheetData>
  <mergeCells count="6">
    <mergeCell ref="A28:AA28"/>
    <mergeCell ref="A29:AA29"/>
    <mergeCell ref="B46:Z46"/>
    <mergeCell ref="A1:AA1"/>
    <mergeCell ref="A2:AA2"/>
    <mergeCell ref="B19:Z19"/>
  </mergeCells>
  <pageMargins left="0.67" right="0.18" top="0.75" bottom="0.75" header="0.3" footer="0.3"/>
  <pageSetup paperSize="5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6"/>
  <sheetViews>
    <sheetView workbookViewId="0">
      <selection sqref="A1:XFD87"/>
    </sheetView>
  </sheetViews>
  <sheetFormatPr defaultRowHeight="15"/>
  <cols>
    <col min="1" max="1" width="14.140625" bestFit="1" customWidth="1"/>
    <col min="2" max="2" width="7" customWidth="1"/>
    <col min="3" max="3" width="5.140625" customWidth="1"/>
    <col min="4" max="4" width="5.5703125" customWidth="1"/>
    <col min="5" max="5" width="5" customWidth="1"/>
    <col min="6" max="7" width="5.85546875" customWidth="1"/>
    <col min="8" max="8" width="6.28515625" customWidth="1"/>
    <col min="9" max="9" width="5.42578125" customWidth="1"/>
    <col min="10" max="10" width="5.7109375" customWidth="1"/>
    <col min="11" max="11" width="5.42578125" customWidth="1"/>
    <col min="12" max="12" width="5" customWidth="1"/>
    <col min="13" max="13" width="5.140625" customWidth="1"/>
    <col min="14" max="14" width="5.28515625" customWidth="1"/>
    <col min="15" max="15" width="5.5703125" customWidth="1"/>
    <col min="16" max="16" width="6.140625" customWidth="1"/>
    <col min="17" max="18" width="5.140625" customWidth="1"/>
    <col min="19" max="19" width="6" customWidth="1"/>
    <col min="20" max="20" width="5.5703125" customWidth="1"/>
    <col min="21" max="21" width="5.42578125" customWidth="1"/>
    <col min="22" max="22" width="5.28515625" customWidth="1"/>
    <col min="23" max="23" width="4.5703125" customWidth="1"/>
    <col min="24" max="24" width="6" customWidth="1"/>
    <col min="25" max="25" width="4.7109375" customWidth="1"/>
    <col min="26" max="26" width="6.42578125" customWidth="1"/>
    <col min="27" max="27" width="7.7109375" customWidth="1"/>
  </cols>
  <sheetData>
    <row r="1" spans="1:27" ht="21">
      <c r="A1" s="56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ht="18">
      <c r="A2" s="50" t="s">
        <v>85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2"/>
    </row>
    <row r="3" spans="1:27" ht="105.75">
      <c r="A3" s="7" t="s">
        <v>57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72</v>
      </c>
      <c r="O3" s="2" t="s">
        <v>13</v>
      </c>
      <c r="P3" s="2" t="s">
        <v>14</v>
      </c>
      <c r="Q3" s="2" t="s">
        <v>15</v>
      </c>
      <c r="R3" s="2" t="s">
        <v>41</v>
      </c>
      <c r="S3" s="2" t="s">
        <v>42</v>
      </c>
      <c r="T3" s="2" t="s">
        <v>16</v>
      </c>
      <c r="U3" s="2" t="s">
        <v>17</v>
      </c>
      <c r="V3" s="2" t="s">
        <v>18</v>
      </c>
      <c r="W3" s="2" t="s">
        <v>19</v>
      </c>
      <c r="X3" s="2" t="s">
        <v>20</v>
      </c>
      <c r="Y3" s="3"/>
      <c r="Z3" s="3" t="s">
        <v>22</v>
      </c>
      <c r="AA3" s="3" t="s">
        <v>23</v>
      </c>
    </row>
    <row r="4" spans="1:27">
      <c r="A4" s="4" t="s">
        <v>24</v>
      </c>
      <c r="B4" s="1">
        <v>1050</v>
      </c>
      <c r="C4" s="1"/>
      <c r="D4" s="1">
        <v>105</v>
      </c>
      <c r="E4" s="1"/>
      <c r="F4" s="1">
        <v>35</v>
      </c>
      <c r="G4" s="1" t="s">
        <v>36</v>
      </c>
      <c r="H4" s="1">
        <v>55</v>
      </c>
      <c r="I4" s="1">
        <v>30</v>
      </c>
      <c r="J4" s="1">
        <v>55</v>
      </c>
      <c r="K4" s="1">
        <v>55</v>
      </c>
      <c r="L4" s="1">
        <v>105</v>
      </c>
      <c r="M4" s="1">
        <v>10</v>
      </c>
      <c r="N4" s="1">
        <v>25</v>
      </c>
      <c r="O4" s="1">
        <v>10</v>
      </c>
      <c r="P4" s="1">
        <v>35</v>
      </c>
      <c r="Q4" s="1">
        <v>55</v>
      </c>
      <c r="R4" s="1">
        <v>210</v>
      </c>
      <c r="S4" s="1">
        <v>105</v>
      </c>
      <c r="T4" s="1"/>
      <c r="U4" s="1"/>
      <c r="V4" s="1"/>
      <c r="W4" s="1"/>
      <c r="X4" s="9">
        <f>SUM(B4:W4)</f>
        <v>1940</v>
      </c>
      <c r="Y4" s="5"/>
      <c r="Z4" s="8">
        <f>SUM(X4:Y4)</f>
        <v>1940</v>
      </c>
      <c r="AA4" s="8">
        <f>SUM(C4:T4,W4)</f>
        <v>890</v>
      </c>
    </row>
    <row r="5" spans="1:27">
      <c r="A5" s="4" t="s">
        <v>25</v>
      </c>
      <c r="B5" s="1">
        <v>1050</v>
      </c>
      <c r="C5" s="1"/>
      <c r="D5" s="1">
        <v>105</v>
      </c>
      <c r="E5" s="1"/>
      <c r="F5" s="1">
        <v>35</v>
      </c>
      <c r="G5" s="1" t="s">
        <v>36</v>
      </c>
      <c r="H5" s="1">
        <v>55</v>
      </c>
      <c r="I5" s="1">
        <v>30</v>
      </c>
      <c r="J5" s="1">
        <v>55</v>
      </c>
      <c r="K5" s="1">
        <v>55</v>
      </c>
      <c r="L5" s="1">
        <v>105</v>
      </c>
      <c r="M5" s="1">
        <v>10</v>
      </c>
      <c r="N5" s="1">
        <v>25</v>
      </c>
      <c r="O5" s="1">
        <v>10</v>
      </c>
      <c r="P5" s="1">
        <v>35</v>
      </c>
      <c r="Q5" s="1">
        <v>55</v>
      </c>
      <c r="R5" s="1">
        <v>210</v>
      </c>
      <c r="S5" s="1">
        <v>105</v>
      </c>
      <c r="T5" s="1"/>
      <c r="U5" s="1"/>
      <c r="V5" s="1"/>
      <c r="W5" s="1"/>
      <c r="X5" s="9">
        <f t="shared" ref="X5:X7" si="0">SUM(B5:W5)</f>
        <v>1940</v>
      </c>
      <c r="Y5" s="5"/>
      <c r="Z5" s="8">
        <f t="shared" ref="Z5:Z7" si="1">SUM(X5:Y5)</f>
        <v>1940</v>
      </c>
      <c r="AA5" s="8">
        <f t="shared" ref="AA5:AA7" si="2">SUM(C5:T5,W5)</f>
        <v>890</v>
      </c>
    </row>
    <row r="6" spans="1:27">
      <c r="A6" s="4" t="s">
        <v>26</v>
      </c>
      <c r="B6" s="1">
        <v>1050</v>
      </c>
      <c r="C6" s="1"/>
      <c r="D6" s="1">
        <v>105</v>
      </c>
      <c r="E6" s="1"/>
      <c r="F6" s="1">
        <v>35</v>
      </c>
      <c r="G6" s="1" t="s">
        <v>36</v>
      </c>
      <c r="H6" s="1">
        <v>55</v>
      </c>
      <c r="I6" s="1">
        <v>30</v>
      </c>
      <c r="J6" s="1">
        <v>55</v>
      </c>
      <c r="K6" s="1">
        <v>55</v>
      </c>
      <c r="L6" s="1">
        <v>105</v>
      </c>
      <c r="M6" s="1">
        <v>10</v>
      </c>
      <c r="N6" s="1">
        <v>25</v>
      </c>
      <c r="O6" s="1">
        <v>10</v>
      </c>
      <c r="P6" s="1">
        <v>35</v>
      </c>
      <c r="Q6" s="1">
        <v>55</v>
      </c>
      <c r="R6" s="1">
        <v>210</v>
      </c>
      <c r="S6" s="1">
        <v>105</v>
      </c>
      <c r="T6" s="1"/>
      <c r="U6" s="1"/>
      <c r="V6" s="1"/>
      <c r="W6" s="1"/>
      <c r="X6" s="9">
        <f t="shared" si="0"/>
        <v>1940</v>
      </c>
      <c r="Y6" s="5"/>
      <c r="Z6" s="8">
        <f t="shared" si="1"/>
        <v>1940</v>
      </c>
      <c r="AA6" s="8">
        <f t="shared" si="2"/>
        <v>890</v>
      </c>
    </row>
    <row r="7" spans="1:27">
      <c r="A7" s="4" t="s">
        <v>27</v>
      </c>
      <c r="B7" s="1">
        <v>1050</v>
      </c>
      <c r="C7" s="1"/>
      <c r="D7" s="1">
        <v>105</v>
      </c>
      <c r="E7" s="1"/>
      <c r="F7" s="1">
        <v>35</v>
      </c>
      <c r="G7" s="1" t="s">
        <v>36</v>
      </c>
      <c r="H7" s="1">
        <v>55</v>
      </c>
      <c r="I7" s="1">
        <v>30</v>
      </c>
      <c r="J7" s="1">
        <v>55</v>
      </c>
      <c r="K7" s="1">
        <v>55</v>
      </c>
      <c r="L7" s="1">
        <v>105</v>
      </c>
      <c r="M7" s="1">
        <v>10</v>
      </c>
      <c r="N7" s="1">
        <v>25</v>
      </c>
      <c r="O7" s="1">
        <v>10</v>
      </c>
      <c r="P7" s="1">
        <v>35</v>
      </c>
      <c r="Q7" s="1">
        <v>55</v>
      </c>
      <c r="R7" s="1">
        <v>210</v>
      </c>
      <c r="S7" s="1">
        <v>105</v>
      </c>
      <c r="T7" s="1"/>
      <c r="U7" s="1"/>
      <c r="V7" s="1"/>
      <c r="W7" s="1"/>
      <c r="X7" s="9">
        <f t="shared" si="0"/>
        <v>1940</v>
      </c>
      <c r="Y7" s="5"/>
      <c r="Z7" s="8">
        <f t="shared" si="1"/>
        <v>1940</v>
      </c>
      <c r="AA7" s="8">
        <f t="shared" si="2"/>
        <v>890</v>
      </c>
    </row>
    <row r="8" spans="1:27">
      <c r="A8" s="5" t="s">
        <v>83</v>
      </c>
      <c r="B8" s="1">
        <v>1050</v>
      </c>
      <c r="C8" s="5"/>
      <c r="D8" s="1">
        <v>105</v>
      </c>
      <c r="E8" s="5"/>
      <c r="F8" s="1">
        <v>35</v>
      </c>
      <c r="G8" s="5"/>
      <c r="H8" s="1">
        <v>55</v>
      </c>
      <c r="I8" s="45">
        <v>30</v>
      </c>
      <c r="J8" s="1">
        <v>55</v>
      </c>
      <c r="K8" s="1">
        <v>55</v>
      </c>
      <c r="L8" s="1">
        <v>105</v>
      </c>
      <c r="M8" s="1">
        <v>10</v>
      </c>
      <c r="N8" s="1">
        <v>25</v>
      </c>
      <c r="O8" s="1">
        <v>10</v>
      </c>
      <c r="P8" s="1">
        <v>35</v>
      </c>
      <c r="Q8" s="1">
        <v>55</v>
      </c>
      <c r="R8" s="1">
        <v>210</v>
      </c>
      <c r="S8" s="1">
        <v>105</v>
      </c>
      <c r="T8" s="1"/>
      <c r="U8" s="1"/>
      <c r="V8" s="1"/>
      <c r="W8" s="1"/>
      <c r="X8" s="9">
        <v>1940</v>
      </c>
      <c r="Y8" s="5"/>
      <c r="Z8" s="8">
        <v>1940</v>
      </c>
      <c r="AA8" s="8">
        <v>890</v>
      </c>
    </row>
    <row r="9" spans="1:27">
      <c r="A9" s="4" t="s">
        <v>28</v>
      </c>
      <c r="B9" s="1">
        <v>1050</v>
      </c>
      <c r="C9" s="1"/>
      <c r="D9" s="1">
        <v>105</v>
      </c>
      <c r="E9" s="1"/>
      <c r="F9" s="1">
        <v>35</v>
      </c>
      <c r="G9" s="1">
        <v>265</v>
      </c>
      <c r="H9" s="1">
        <v>55</v>
      </c>
      <c r="I9" s="1">
        <v>30</v>
      </c>
      <c r="J9" s="1">
        <v>55</v>
      </c>
      <c r="K9" s="1">
        <v>55</v>
      </c>
      <c r="L9" s="1">
        <v>105</v>
      </c>
      <c r="M9" s="1">
        <v>10</v>
      </c>
      <c r="N9" s="1">
        <v>25</v>
      </c>
      <c r="O9" s="1">
        <v>10</v>
      </c>
      <c r="P9" s="1">
        <v>35</v>
      </c>
      <c r="Q9" s="1">
        <v>55</v>
      </c>
      <c r="R9" s="1">
        <v>210</v>
      </c>
      <c r="S9" s="1">
        <v>105</v>
      </c>
      <c r="T9" s="1"/>
      <c r="U9" s="1"/>
      <c r="V9" s="6"/>
      <c r="W9" s="1"/>
      <c r="X9" s="9">
        <f t="shared" ref="X9:X21" si="3">SUM(B9:W9)</f>
        <v>2205</v>
      </c>
      <c r="Y9" s="5"/>
      <c r="Z9" s="8">
        <f t="shared" ref="Z9:Z21" si="4">SUM(X9:Y9)</f>
        <v>2205</v>
      </c>
      <c r="AA9" s="8">
        <f t="shared" ref="AA9:AA21" si="5">SUM(C9:T9,W9)</f>
        <v>1155</v>
      </c>
    </row>
    <row r="10" spans="1:27">
      <c r="A10" s="4" t="s">
        <v>29</v>
      </c>
      <c r="B10" s="1">
        <v>1050</v>
      </c>
      <c r="C10" s="1"/>
      <c r="D10" s="1">
        <v>105</v>
      </c>
      <c r="E10" s="1"/>
      <c r="F10" s="1">
        <v>35</v>
      </c>
      <c r="G10" s="1">
        <v>160</v>
      </c>
      <c r="H10" s="1">
        <v>55</v>
      </c>
      <c r="I10" s="1">
        <v>30</v>
      </c>
      <c r="J10" s="1">
        <v>55</v>
      </c>
      <c r="K10" s="1">
        <v>55</v>
      </c>
      <c r="L10" s="1">
        <v>105</v>
      </c>
      <c r="M10" s="1">
        <v>10</v>
      </c>
      <c r="N10" s="1">
        <v>25</v>
      </c>
      <c r="O10" s="1">
        <v>10</v>
      </c>
      <c r="P10" s="1">
        <v>35</v>
      </c>
      <c r="Q10" s="1">
        <v>55</v>
      </c>
      <c r="R10" s="1">
        <v>210</v>
      </c>
      <c r="S10" s="1">
        <v>105</v>
      </c>
      <c r="T10" s="1"/>
      <c r="U10" s="1"/>
      <c r="V10" s="6"/>
      <c r="W10" s="1"/>
      <c r="X10" s="9">
        <f t="shared" si="3"/>
        <v>2100</v>
      </c>
      <c r="Y10" s="5"/>
      <c r="Z10" s="8">
        <f t="shared" si="4"/>
        <v>2100</v>
      </c>
      <c r="AA10" s="8">
        <f t="shared" si="5"/>
        <v>1050</v>
      </c>
    </row>
    <row r="11" spans="1:27">
      <c r="A11" s="4" t="s">
        <v>30</v>
      </c>
      <c r="B11" s="1">
        <v>1050</v>
      </c>
      <c r="C11" s="1"/>
      <c r="D11" s="1">
        <v>105</v>
      </c>
      <c r="E11" s="1"/>
      <c r="F11" s="1">
        <v>35</v>
      </c>
      <c r="G11" s="1">
        <v>265</v>
      </c>
      <c r="H11" s="1">
        <v>55</v>
      </c>
      <c r="I11" s="1">
        <v>30</v>
      </c>
      <c r="J11" s="1">
        <v>55</v>
      </c>
      <c r="K11" s="1">
        <v>55</v>
      </c>
      <c r="L11" s="1">
        <v>105</v>
      </c>
      <c r="M11" s="1">
        <v>10</v>
      </c>
      <c r="N11" s="1">
        <v>25</v>
      </c>
      <c r="O11" s="1">
        <v>10</v>
      </c>
      <c r="P11" s="1">
        <v>35</v>
      </c>
      <c r="Q11" s="1">
        <v>55</v>
      </c>
      <c r="R11" s="1">
        <v>210</v>
      </c>
      <c r="S11" s="1">
        <v>105</v>
      </c>
      <c r="T11" s="1"/>
      <c r="U11" s="1"/>
      <c r="V11" s="1"/>
      <c r="W11" s="1"/>
      <c r="X11" s="9">
        <f t="shared" si="3"/>
        <v>2205</v>
      </c>
      <c r="Y11" s="5"/>
      <c r="Z11" s="8">
        <f t="shared" si="4"/>
        <v>2205</v>
      </c>
      <c r="AA11" s="8">
        <f t="shared" si="5"/>
        <v>1155</v>
      </c>
    </row>
    <row r="12" spans="1:27">
      <c r="A12" s="4" t="s">
        <v>31</v>
      </c>
      <c r="B12" s="1">
        <v>1050</v>
      </c>
      <c r="C12" s="1"/>
      <c r="D12" s="1">
        <v>105</v>
      </c>
      <c r="E12" s="1"/>
      <c r="F12" s="1">
        <v>35</v>
      </c>
      <c r="G12" s="1">
        <v>420</v>
      </c>
      <c r="H12" s="1">
        <v>55</v>
      </c>
      <c r="I12" s="1">
        <v>30</v>
      </c>
      <c r="J12" s="1">
        <v>55</v>
      </c>
      <c r="K12" s="1">
        <v>55</v>
      </c>
      <c r="L12" s="1">
        <v>105</v>
      </c>
      <c r="M12" s="1">
        <v>10</v>
      </c>
      <c r="N12" s="1">
        <v>25</v>
      </c>
      <c r="O12" s="1">
        <v>10</v>
      </c>
      <c r="P12" s="1">
        <v>35</v>
      </c>
      <c r="Q12" s="1">
        <v>55</v>
      </c>
      <c r="R12" s="1">
        <v>210</v>
      </c>
      <c r="S12" s="1">
        <v>105</v>
      </c>
      <c r="T12" s="1"/>
      <c r="U12" s="1"/>
      <c r="V12" s="1"/>
      <c r="W12" s="1"/>
      <c r="X12" s="9">
        <f t="shared" si="3"/>
        <v>2360</v>
      </c>
      <c r="Y12" s="5"/>
      <c r="Z12" s="8">
        <f t="shared" si="4"/>
        <v>2360</v>
      </c>
      <c r="AA12" s="8">
        <f t="shared" si="5"/>
        <v>1310</v>
      </c>
    </row>
    <row r="13" spans="1:27">
      <c r="A13" s="4" t="s">
        <v>32</v>
      </c>
      <c r="B13" s="1">
        <v>1050</v>
      </c>
      <c r="C13" s="1"/>
      <c r="D13" s="1">
        <v>105</v>
      </c>
      <c r="E13" s="1"/>
      <c r="F13" s="1">
        <v>35</v>
      </c>
      <c r="G13" s="1">
        <v>420</v>
      </c>
      <c r="H13" s="1">
        <v>55</v>
      </c>
      <c r="I13" s="1">
        <v>30</v>
      </c>
      <c r="J13" s="1">
        <v>55</v>
      </c>
      <c r="K13" s="1">
        <v>55</v>
      </c>
      <c r="L13" s="1">
        <v>105</v>
      </c>
      <c r="M13" s="1">
        <v>10</v>
      </c>
      <c r="N13" s="1">
        <v>25</v>
      </c>
      <c r="O13" s="1">
        <v>10</v>
      </c>
      <c r="P13" s="1">
        <v>35</v>
      </c>
      <c r="Q13" s="1">
        <v>55</v>
      </c>
      <c r="R13" s="1">
        <v>210</v>
      </c>
      <c r="S13" s="1">
        <v>105</v>
      </c>
      <c r="T13" s="1"/>
      <c r="U13" s="1"/>
      <c r="V13" s="1"/>
      <c r="W13" s="1"/>
      <c r="X13" s="9">
        <f t="shared" si="3"/>
        <v>2360</v>
      </c>
      <c r="Y13" s="5"/>
      <c r="Z13" s="8">
        <f t="shared" si="4"/>
        <v>2360</v>
      </c>
      <c r="AA13" s="8">
        <f t="shared" si="5"/>
        <v>1310</v>
      </c>
    </row>
    <row r="14" spans="1:27">
      <c r="A14" s="4" t="s">
        <v>33</v>
      </c>
      <c r="B14" s="1">
        <v>1050</v>
      </c>
      <c r="C14" s="1"/>
      <c r="D14" s="1">
        <v>105</v>
      </c>
      <c r="E14" s="1"/>
      <c r="F14" s="1">
        <v>35</v>
      </c>
      <c r="G14" s="1">
        <v>580</v>
      </c>
      <c r="H14" s="1">
        <v>55</v>
      </c>
      <c r="I14" s="1">
        <v>30</v>
      </c>
      <c r="J14" s="1">
        <v>55</v>
      </c>
      <c r="K14" s="1">
        <v>55</v>
      </c>
      <c r="L14" s="1">
        <v>105</v>
      </c>
      <c r="M14" s="1">
        <v>10</v>
      </c>
      <c r="N14" s="1">
        <v>25</v>
      </c>
      <c r="O14" s="1">
        <v>10</v>
      </c>
      <c r="P14" s="1">
        <v>35</v>
      </c>
      <c r="Q14" s="1">
        <v>55</v>
      </c>
      <c r="R14" s="1">
        <v>210</v>
      </c>
      <c r="S14" s="1">
        <v>105</v>
      </c>
      <c r="T14" s="1"/>
      <c r="U14" s="1"/>
      <c r="V14" s="1"/>
      <c r="W14" s="1"/>
      <c r="X14" s="9">
        <f t="shared" si="3"/>
        <v>2520</v>
      </c>
      <c r="Y14" s="5"/>
      <c r="Z14" s="8">
        <f t="shared" si="4"/>
        <v>2520</v>
      </c>
      <c r="AA14" s="8">
        <f t="shared" si="5"/>
        <v>1470</v>
      </c>
    </row>
    <row r="15" spans="1:27">
      <c r="A15" s="4" t="s">
        <v>34</v>
      </c>
      <c r="B15" s="1">
        <v>1050</v>
      </c>
      <c r="C15" s="1"/>
      <c r="D15" s="1">
        <v>105</v>
      </c>
      <c r="E15" s="1"/>
      <c r="F15" s="1">
        <v>35</v>
      </c>
      <c r="G15" s="1">
        <v>580</v>
      </c>
      <c r="H15" s="1">
        <v>55</v>
      </c>
      <c r="I15" s="1">
        <v>30</v>
      </c>
      <c r="J15" s="1">
        <v>55</v>
      </c>
      <c r="K15" s="1">
        <v>55</v>
      </c>
      <c r="L15" s="1">
        <v>105</v>
      </c>
      <c r="M15" s="1">
        <v>10</v>
      </c>
      <c r="N15" s="1">
        <v>25</v>
      </c>
      <c r="O15" s="1">
        <v>10</v>
      </c>
      <c r="P15" s="1">
        <v>35</v>
      </c>
      <c r="Q15" s="1">
        <v>55</v>
      </c>
      <c r="R15" s="1">
        <v>210</v>
      </c>
      <c r="S15" s="1">
        <v>105</v>
      </c>
      <c r="T15" s="1"/>
      <c r="U15" s="1"/>
      <c r="V15" s="1"/>
      <c r="W15" s="1"/>
      <c r="X15" s="9">
        <f t="shared" si="3"/>
        <v>2520</v>
      </c>
      <c r="Y15" s="5"/>
      <c r="Z15" s="8">
        <f t="shared" si="4"/>
        <v>2520</v>
      </c>
      <c r="AA15" s="8">
        <f t="shared" si="5"/>
        <v>1470</v>
      </c>
    </row>
    <row r="16" spans="1:27">
      <c r="A16" s="4" t="s">
        <v>35</v>
      </c>
      <c r="B16" s="1">
        <v>3150</v>
      </c>
      <c r="C16" s="1"/>
      <c r="D16" s="1">
        <v>105</v>
      </c>
      <c r="E16" s="1"/>
      <c r="F16" s="1">
        <v>35</v>
      </c>
      <c r="G16" s="1">
        <v>265</v>
      </c>
      <c r="H16" s="1">
        <v>55</v>
      </c>
      <c r="I16" s="1">
        <v>30</v>
      </c>
      <c r="J16" s="1">
        <v>55</v>
      </c>
      <c r="K16" s="1">
        <v>55</v>
      </c>
      <c r="L16" s="1">
        <v>105</v>
      </c>
      <c r="M16" s="1">
        <v>10</v>
      </c>
      <c r="N16" s="1">
        <v>25</v>
      </c>
      <c r="O16" s="1">
        <v>10</v>
      </c>
      <c r="P16" s="1">
        <v>35</v>
      </c>
      <c r="Q16" s="1">
        <v>55</v>
      </c>
      <c r="R16" s="1">
        <v>210</v>
      </c>
      <c r="S16" s="1">
        <v>105</v>
      </c>
      <c r="T16" s="1"/>
      <c r="U16" s="1"/>
      <c r="V16" s="1"/>
      <c r="W16" s="1"/>
      <c r="X16" s="9">
        <f t="shared" si="3"/>
        <v>4305</v>
      </c>
      <c r="Y16" s="5"/>
      <c r="Z16" s="8">
        <f t="shared" si="4"/>
        <v>4305</v>
      </c>
      <c r="AA16" s="8">
        <f t="shared" si="5"/>
        <v>1155</v>
      </c>
    </row>
    <row r="17" spans="1:27">
      <c r="A17" s="15" t="s">
        <v>58</v>
      </c>
      <c r="B17" s="1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v>25</v>
      </c>
      <c r="O17" s="1"/>
      <c r="P17" s="1"/>
      <c r="Q17" s="1"/>
      <c r="R17" s="1"/>
      <c r="S17" s="5"/>
      <c r="T17" s="1"/>
      <c r="U17" s="1"/>
      <c r="V17" s="1"/>
      <c r="W17" s="1"/>
      <c r="X17" s="9">
        <f t="shared" si="3"/>
        <v>25</v>
      </c>
      <c r="Y17" s="5"/>
      <c r="Z17" s="8">
        <f t="shared" si="4"/>
        <v>25</v>
      </c>
      <c r="AA17" s="8">
        <f t="shared" si="5"/>
        <v>25</v>
      </c>
    </row>
    <row r="18" spans="1:27">
      <c r="A18" s="5" t="s">
        <v>37</v>
      </c>
      <c r="B18" s="1"/>
      <c r="C18" s="1"/>
      <c r="D18" s="1">
        <v>105</v>
      </c>
      <c r="E18" s="1"/>
      <c r="F18" s="1">
        <v>35</v>
      </c>
      <c r="G18" s="1">
        <v>580</v>
      </c>
      <c r="H18" s="1">
        <v>55</v>
      </c>
      <c r="I18" s="1">
        <v>30</v>
      </c>
      <c r="J18" s="1">
        <v>55</v>
      </c>
      <c r="K18" s="1">
        <v>55</v>
      </c>
      <c r="L18" s="1">
        <v>105</v>
      </c>
      <c r="M18" s="1">
        <v>10</v>
      </c>
      <c r="N18" s="1">
        <v>25</v>
      </c>
      <c r="O18" s="1">
        <v>10</v>
      </c>
      <c r="P18" s="1">
        <v>35</v>
      </c>
      <c r="Q18" s="1">
        <v>55</v>
      </c>
      <c r="R18" s="1">
        <v>210</v>
      </c>
      <c r="S18" s="1">
        <v>105</v>
      </c>
      <c r="T18" s="1"/>
      <c r="U18" s="1"/>
      <c r="V18" s="1"/>
      <c r="W18" s="1"/>
      <c r="X18" s="9">
        <f t="shared" si="3"/>
        <v>1470</v>
      </c>
      <c r="Y18" s="5"/>
      <c r="Z18" s="8">
        <f t="shared" si="4"/>
        <v>1470</v>
      </c>
      <c r="AA18" s="8">
        <f t="shared" si="5"/>
        <v>1470</v>
      </c>
    </row>
    <row r="19" spans="1:27">
      <c r="A19" s="5" t="s">
        <v>38</v>
      </c>
      <c r="B19" s="1"/>
      <c r="C19" s="1"/>
      <c r="D19" s="1">
        <v>105</v>
      </c>
      <c r="E19" s="1"/>
      <c r="F19" s="1">
        <v>35</v>
      </c>
      <c r="G19" s="1">
        <v>685</v>
      </c>
      <c r="H19" s="1">
        <v>55</v>
      </c>
      <c r="I19" s="1">
        <v>30</v>
      </c>
      <c r="J19" s="1">
        <v>55</v>
      </c>
      <c r="K19" s="1">
        <v>55</v>
      </c>
      <c r="L19" s="1">
        <v>105</v>
      </c>
      <c r="M19" s="1">
        <v>10</v>
      </c>
      <c r="N19" s="1">
        <v>25</v>
      </c>
      <c r="O19" s="1">
        <v>10</v>
      </c>
      <c r="P19" s="1">
        <v>35</v>
      </c>
      <c r="Q19" s="1">
        <v>55</v>
      </c>
      <c r="R19" s="1">
        <v>210</v>
      </c>
      <c r="S19" s="1">
        <v>105</v>
      </c>
      <c r="T19" s="1"/>
      <c r="U19" s="1"/>
      <c r="V19" s="1"/>
      <c r="W19" s="1"/>
      <c r="X19" s="9">
        <f t="shared" si="3"/>
        <v>1575</v>
      </c>
      <c r="Y19" s="5"/>
      <c r="Z19" s="8">
        <f t="shared" si="4"/>
        <v>1575</v>
      </c>
      <c r="AA19" s="8">
        <f t="shared" si="5"/>
        <v>1575</v>
      </c>
    </row>
    <row r="20" spans="1:27">
      <c r="A20" s="5" t="s">
        <v>39</v>
      </c>
      <c r="B20" s="1"/>
      <c r="C20" s="1"/>
      <c r="D20" s="1">
        <v>105</v>
      </c>
      <c r="E20" s="1"/>
      <c r="F20" s="1">
        <v>35</v>
      </c>
      <c r="G20" s="1">
        <v>265</v>
      </c>
      <c r="H20" s="1">
        <v>55</v>
      </c>
      <c r="I20" s="1">
        <v>30</v>
      </c>
      <c r="J20" s="1">
        <v>55</v>
      </c>
      <c r="K20" s="1">
        <v>55</v>
      </c>
      <c r="L20" s="1">
        <v>105</v>
      </c>
      <c r="M20" s="1">
        <v>10</v>
      </c>
      <c r="N20" s="1">
        <v>25</v>
      </c>
      <c r="O20" s="1">
        <v>10</v>
      </c>
      <c r="P20" s="1">
        <v>35</v>
      </c>
      <c r="Q20" s="1">
        <v>55</v>
      </c>
      <c r="R20" s="1">
        <v>210</v>
      </c>
      <c r="S20" s="1">
        <v>105</v>
      </c>
      <c r="T20" s="1"/>
      <c r="U20" s="1"/>
      <c r="V20" s="1"/>
      <c r="W20" s="1"/>
      <c r="X20" s="9">
        <f t="shared" si="3"/>
        <v>1155</v>
      </c>
      <c r="Y20" s="5"/>
      <c r="Z20" s="8">
        <f t="shared" si="4"/>
        <v>1155</v>
      </c>
      <c r="AA20" s="8">
        <f t="shared" si="5"/>
        <v>1155</v>
      </c>
    </row>
    <row r="21" spans="1:27">
      <c r="A21" s="5" t="s">
        <v>40</v>
      </c>
      <c r="B21" s="1"/>
      <c r="C21" s="1"/>
      <c r="D21" s="1">
        <v>105</v>
      </c>
      <c r="E21" s="1"/>
      <c r="F21" s="1">
        <v>35</v>
      </c>
      <c r="G21" s="1">
        <v>265</v>
      </c>
      <c r="H21" s="1">
        <v>55</v>
      </c>
      <c r="I21" s="1">
        <v>30</v>
      </c>
      <c r="J21" s="1">
        <v>55</v>
      </c>
      <c r="K21" s="1">
        <v>55</v>
      </c>
      <c r="L21" s="1">
        <v>105</v>
      </c>
      <c r="M21" s="1">
        <v>10</v>
      </c>
      <c r="N21" s="1">
        <v>25</v>
      </c>
      <c r="O21" s="1">
        <v>10</v>
      </c>
      <c r="P21" s="1">
        <v>35</v>
      </c>
      <c r="Q21" s="1">
        <v>55</v>
      </c>
      <c r="R21" s="1">
        <v>210</v>
      </c>
      <c r="S21" s="1">
        <v>105</v>
      </c>
      <c r="T21" s="1"/>
      <c r="U21" s="1"/>
      <c r="V21" s="1"/>
      <c r="W21" s="1"/>
      <c r="X21" s="9">
        <f t="shared" si="3"/>
        <v>1155</v>
      </c>
      <c r="Y21" s="5"/>
      <c r="Z21" s="8">
        <f t="shared" si="4"/>
        <v>1155</v>
      </c>
      <c r="AA21" s="8">
        <f t="shared" si="5"/>
        <v>1155</v>
      </c>
    </row>
    <row r="22" spans="1:27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ht="2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</row>
    <row r="26" spans="1:27" ht="18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</row>
    <row r="27" spans="1:27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5"/>
      <c r="Z27" s="35"/>
      <c r="AA27" s="35"/>
    </row>
    <row r="28" spans="1:27">
      <c r="A28" s="24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3"/>
      <c r="Y28" s="14"/>
      <c r="Z28" s="19"/>
      <c r="AA28" s="19"/>
    </row>
    <row r="29" spans="1:27">
      <c r="A29" s="24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3"/>
      <c r="Y29" s="14"/>
      <c r="Z29" s="19"/>
      <c r="AA29" s="19"/>
    </row>
    <row r="30" spans="1:27">
      <c r="A30" s="24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3"/>
      <c r="Y30" s="14"/>
      <c r="Z30" s="19"/>
      <c r="AA30" s="19"/>
    </row>
    <row r="31" spans="1:27">
      <c r="A31" s="24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3"/>
      <c r="Y31" s="14"/>
      <c r="Z31" s="19"/>
      <c r="AA31" s="19"/>
    </row>
    <row r="32" spans="1:27">
      <c r="A32" s="14"/>
      <c r="B32" s="14"/>
      <c r="C32" s="14"/>
      <c r="D32" s="14"/>
      <c r="E32" s="14"/>
      <c r="F32" s="14"/>
      <c r="G32" s="14"/>
      <c r="H32" s="22"/>
      <c r="I32" s="14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3"/>
      <c r="Y32" s="14"/>
      <c r="Z32" s="19"/>
      <c r="AA32" s="19"/>
    </row>
    <row r="33" spans="1:27">
      <c r="A33" s="24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41"/>
      <c r="W33" s="22"/>
      <c r="X33" s="23"/>
      <c r="Y33" s="14"/>
      <c r="Z33" s="19"/>
      <c r="AA33" s="19"/>
    </row>
    <row r="34" spans="1:27">
      <c r="A34" s="24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41"/>
      <c r="W34" s="22"/>
      <c r="X34" s="23"/>
      <c r="Y34" s="14"/>
      <c r="Z34" s="19"/>
      <c r="AA34" s="19"/>
    </row>
    <row r="35" spans="1:27">
      <c r="A35" s="24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3"/>
      <c r="Y35" s="14"/>
      <c r="Z35" s="19"/>
      <c r="AA35" s="19"/>
    </row>
    <row r="36" spans="1:27">
      <c r="A36" s="24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3"/>
      <c r="Y36" s="14"/>
      <c r="Z36" s="19"/>
      <c r="AA36" s="19"/>
    </row>
    <row r="37" spans="1:27">
      <c r="A37" s="24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3"/>
      <c r="Y37" s="14"/>
      <c r="Z37" s="19"/>
      <c r="AA37" s="19"/>
    </row>
    <row r="38" spans="1:27">
      <c r="A38" s="24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3"/>
      <c r="Y38" s="14"/>
      <c r="Z38" s="19"/>
      <c r="AA38" s="19"/>
    </row>
    <row r="39" spans="1:27">
      <c r="A39" s="24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3"/>
      <c r="Y39" s="14"/>
      <c r="Z39" s="19"/>
      <c r="AA39" s="19"/>
    </row>
    <row r="40" spans="1:27">
      <c r="A40" s="24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3"/>
      <c r="Y40" s="14"/>
      <c r="Z40" s="19"/>
      <c r="AA40" s="19"/>
    </row>
    <row r="41" spans="1:27">
      <c r="A41" s="42"/>
      <c r="B41" s="43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14"/>
      <c r="T41" s="22"/>
      <c r="U41" s="22"/>
      <c r="V41" s="22"/>
      <c r="W41" s="22"/>
      <c r="X41" s="23"/>
      <c r="Y41" s="14"/>
      <c r="Z41" s="19"/>
      <c r="AA41" s="19"/>
    </row>
    <row r="42" spans="1:27">
      <c r="A42" s="14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3"/>
      <c r="Y42" s="14"/>
      <c r="Z42" s="19"/>
      <c r="AA42" s="19"/>
    </row>
    <row r="43" spans="1:27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3"/>
      <c r="Y43" s="14"/>
      <c r="Z43" s="19"/>
      <c r="AA43" s="19"/>
    </row>
    <row r="44" spans="1:27">
      <c r="A44" s="14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3"/>
      <c r="Y44" s="14"/>
      <c r="Z44" s="19"/>
      <c r="AA44" s="19"/>
    </row>
    <row r="45" spans="1:27">
      <c r="A45" s="14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3"/>
      <c r="Y45" s="14"/>
      <c r="Z45" s="19"/>
      <c r="AA45" s="19"/>
    </row>
    <row r="46" spans="1:27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</sheetData>
  <mergeCells count="4">
    <mergeCell ref="A25:AA25"/>
    <mergeCell ref="A26:AA26"/>
    <mergeCell ref="A1:AA1"/>
    <mergeCell ref="A2:AA2"/>
  </mergeCells>
  <pageMargins left="0.61" right="0.7" top="0.75" bottom="0.75" header="0.35" footer="0.3"/>
  <pageSetup paperSize="5" orientation="landscape" verticalDpi="0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0"/>
  <sheetViews>
    <sheetView workbookViewId="0">
      <selection sqref="A1:AA1"/>
    </sheetView>
  </sheetViews>
  <sheetFormatPr defaultRowHeight="15"/>
  <cols>
    <col min="1" max="1" width="14.140625" bestFit="1" customWidth="1"/>
    <col min="2" max="2" width="7" customWidth="1"/>
    <col min="3" max="3" width="4.7109375" customWidth="1"/>
    <col min="4" max="4" width="5.5703125" customWidth="1"/>
    <col min="5" max="5" width="5.7109375" customWidth="1"/>
    <col min="6" max="7" width="5.85546875" customWidth="1"/>
    <col min="8" max="8" width="6.28515625" customWidth="1"/>
    <col min="9" max="9" width="5.42578125" customWidth="1"/>
    <col min="10" max="10" width="5.7109375" customWidth="1"/>
    <col min="11" max="11" width="5.42578125" customWidth="1"/>
    <col min="12" max="12" width="5" customWidth="1"/>
    <col min="13" max="13" width="5.140625" customWidth="1"/>
    <col min="14" max="14" width="5.28515625" customWidth="1"/>
    <col min="15" max="15" width="5.5703125" customWidth="1"/>
    <col min="16" max="16" width="6.140625" customWidth="1"/>
    <col min="17" max="18" width="5.140625" customWidth="1"/>
    <col min="19" max="19" width="6" customWidth="1"/>
    <col min="20" max="20" width="4.28515625" customWidth="1"/>
    <col min="21" max="21" width="5.42578125" customWidth="1"/>
    <col min="22" max="22" width="5.140625" customWidth="1"/>
    <col min="23" max="23" width="4.7109375" customWidth="1"/>
    <col min="24" max="24" width="6" customWidth="1"/>
    <col min="25" max="25" width="4.5703125" customWidth="1"/>
    <col min="26" max="26" width="6.42578125" customWidth="1"/>
    <col min="27" max="27" width="7.7109375" customWidth="1"/>
  </cols>
  <sheetData>
    <row r="1" spans="1:27" ht="23.25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8">
      <c r="A2" s="50" t="s">
        <v>86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2"/>
    </row>
    <row r="3" spans="1:27" ht="105.75">
      <c r="A3" s="7" t="s">
        <v>44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72</v>
      </c>
      <c r="O3" s="2" t="s">
        <v>13</v>
      </c>
      <c r="P3" s="2" t="s">
        <v>14</v>
      </c>
      <c r="Q3" s="2" t="s">
        <v>15</v>
      </c>
      <c r="R3" s="2" t="s">
        <v>41</v>
      </c>
      <c r="S3" s="2" t="s">
        <v>42</v>
      </c>
      <c r="T3" s="2" t="s">
        <v>16</v>
      </c>
      <c r="U3" s="2" t="s">
        <v>17</v>
      </c>
      <c r="V3" s="2" t="s">
        <v>18</v>
      </c>
      <c r="W3" s="2" t="s">
        <v>19</v>
      </c>
      <c r="X3" s="2" t="s">
        <v>20</v>
      </c>
      <c r="Y3" s="3"/>
      <c r="Z3" s="3" t="s">
        <v>22</v>
      </c>
      <c r="AA3" s="3" t="s">
        <v>23</v>
      </c>
    </row>
    <row r="4" spans="1:27">
      <c r="A4" s="4" t="s">
        <v>24</v>
      </c>
      <c r="B4" s="1">
        <v>1050</v>
      </c>
      <c r="C4" s="1"/>
      <c r="D4" s="1">
        <v>105</v>
      </c>
      <c r="E4" s="1">
        <v>10</v>
      </c>
      <c r="F4" s="1">
        <v>35</v>
      </c>
      <c r="G4" s="1" t="s">
        <v>36</v>
      </c>
      <c r="H4" s="1">
        <v>55</v>
      </c>
      <c r="I4" s="1">
        <v>30</v>
      </c>
      <c r="J4" s="1">
        <v>55</v>
      </c>
      <c r="K4" s="1">
        <v>55</v>
      </c>
      <c r="L4" s="1">
        <v>105</v>
      </c>
      <c r="M4" s="1">
        <v>10</v>
      </c>
      <c r="N4" s="1">
        <v>25</v>
      </c>
      <c r="O4" s="1">
        <v>10</v>
      </c>
      <c r="P4" s="1">
        <v>35</v>
      </c>
      <c r="Q4" s="1">
        <v>55</v>
      </c>
      <c r="R4" s="1">
        <v>210</v>
      </c>
      <c r="S4" s="1">
        <v>105</v>
      </c>
      <c r="T4" s="1"/>
      <c r="U4" s="1"/>
      <c r="V4" s="1"/>
      <c r="W4" s="1"/>
      <c r="X4" s="9">
        <f>SUM(B4:W4)</f>
        <v>1950</v>
      </c>
      <c r="Y4" s="5"/>
      <c r="Z4" s="8">
        <f>SUM(X4:Y4)</f>
        <v>1950</v>
      </c>
      <c r="AA4" s="8">
        <f>SUM(C4:T4,W4)</f>
        <v>900</v>
      </c>
    </row>
    <row r="5" spans="1:27">
      <c r="A5" s="4" t="s">
        <v>25</v>
      </c>
      <c r="B5" s="1">
        <v>1050</v>
      </c>
      <c r="C5" s="1"/>
      <c r="D5" s="1">
        <v>105</v>
      </c>
      <c r="E5" s="1">
        <v>10</v>
      </c>
      <c r="F5" s="1">
        <v>35</v>
      </c>
      <c r="G5" s="1" t="s">
        <v>36</v>
      </c>
      <c r="H5" s="1">
        <v>55</v>
      </c>
      <c r="I5" s="1">
        <v>30</v>
      </c>
      <c r="J5" s="1">
        <v>55</v>
      </c>
      <c r="K5" s="1">
        <v>55</v>
      </c>
      <c r="L5" s="1">
        <v>105</v>
      </c>
      <c r="M5" s="1">
        <v>10</v>
      </c>
      <c r="N5" s="1">
        <v>25</v>
      </c>
      <c r="O5" s="1">
        <v>10</v>
      </c>
      <c r="P5" s="1">
        <v>35</v>
      </c>
      <c r="Q5" s="1">
        <v>55</v>
      </c>
      <c r="R5" s="1">
        <v>210</v>
      </c>
      <c r="S5" s="1">
        <v>105</v>
      </c>
      <c r="T5" s="1"/>
      <c r="U5" s="1"/>
      <c r="V5" s="1"/>
      <c r="W5" s="1"/>
      <c r="X5" s="9">
        <f t="shared" ref="X5:X7" si="0">SUM(B5:W5)</f>
        <v>1950</v>
      </c>
      <c r="Y5" s="5"/>
      <c r="Z5" s="8">
        <f t="shared" ref="Z5:Z7" si="1">SUM(X5:Y5)</f>
        <v>1950</v>
      </c>
      <c r="AA5" s="8">
        <f t="shared" ref="AA5:AA7" si="2">SUM(C5:T5,W5)</f>
        <v>900</v>
      </c>
    </row>
    <row r="6" spans="1:27">
      <c r="A6" s="4" t="s">
        <v>26</v>
      </c>
      <c r="B6" s="1">
        <v>1050</v>
      </c>
      <c r="C6" s="1"/>
      <c r="D6" s="1">
        <v>105</v>
      </c>
      <c r="E6" s="1">
        <v>10</v>
      </c>
      <c r="F6" s="1">
        <v>35</v>
      </c>
      <c r="G6" s="1" t="s">
        <v>36</v>
      </c>
      <c r="H6" s="1">
        <v>55</v>
      </c>
      <c r="I6" s="1">
        <v>30</v>
      </c>
      <c r="J6" s="1">
        <v>55</v>
      </c>
      <c r="K6" s="1">
        <v>55</v>
      </c>
      <c r="L6" s="1">
        <v>105</v>
      </c>
      <c r="M6" s="1">
        <v>10</v>
      </c>
      <c r="N6" s="1">
        <v>25</v>
      </c>
      <c r="O6" s="1">
        <v>10</v>
      </c>
      <c r="P6" s="1">
        <v>35</v>
      </c>
      <c r="Q6" s="1">
        <v>55</v>
      </c>
      <c r="R6" s="1">
        <v>210</v>
      </c>
      <c r="S6" s="1">
        <v>105</v>
      </c>
      <c r="T6" s="1"/>
      <c r="U6" s="1"/>
      <c r="V6" s="1"/>
      <c r="W6" s="1"/>
      <c r="X6" s="9">
        <f t="shared" si="0"/>
        <v>1950</v>
      </c>
      <c r="Y6" s="5"/>
      <c r="Z6" s="8">
        <f t="shared" si="1"/>
        <v>1950</v>
      </c>
      <c r="AA6" s="8">
        <f t="shared" si="2"/>
        <v>900</v>
      </c>
    </row>
    <row r="7" spans="1:27">
      <c r="A7" s="4" t="s">
        <v>27</v>
      </c>
      <c r="B7" s="1">
        <v>1050</v>
      </c>
      <c r="C7" s="1"/>
      <c r="D7" s="1">
        <v>105</v>
      </c>
      <c r="E7" s="1">
        <v>10</v>
      </c>
      <c r="F7" s="1">
        <v>35</v>
      </c>
      <c r="G7" s="1" t="s">
        <v>36</v>
      </c>
      <c r="H7" s="1">
        <v>55</v>
      </c>
      <c r="I7" s="1">
        <v>30</v>
      </c>
      <c r="J7" s="1">
        <v>55</v>
      </c>
      <c r="K7" s="1">
        <v>55</v>
      </c>
      <c r="L7" s="1">
        <v>105</v>
      </c>
      <c r="M7" s="1">
        <v>10</v>
      </c>
      <c r="N7" s="1">
        <v>25</v>
      </c>
      <c r="O7" s="1">
        <v>10</v>
      </c>
      <c r="P7" s="1">
        <v>35</v>
      </c>
      <c r="Q7" s="1">
        <v>55</v>
      </c>
      <c r="R7" s="1">
        <v>210</v>
      </c>
      <c r="S7" s="1">
        <v>105</v>
      </c>
      <c r="T7" s="1"/>
      <c r="U7" s="1"/>
      <c r="V7" s="1"/>
      <c r="W7" s="1"/>
      <c r="X7" s="9">
        <f t="shared" si="0"/>
        <v>1950</v>
      </c>
      <c r="Y7" s="5"/>
      <c r="Z7" s="8">
        <f t="shared" si="1"/>
        <v>1950</v>
      </c>
      <c r="AA7" s="8">
        <f t="shared" si="2"/>
        <v>900</v>
      </c>
    </row>
    <row r="8" spans="1:27">
      <c r="A8" s="5"/>
      <c r="B8" s="5"/>
      <c r="C8" s="5"/>
      <c r="D8" s="5"/>
      <c r="E8" s="5"/>
      <c r="F8" s="5"/>
      <c r="G8" s="5"/>
      <c r="H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9"/>
      <c r="Y8" s="5"/>
      <c r="Z8" s="8"/>
      <c r="AA8" s="8"/>
    </row>
    <row r="9" spans="1:27">
      <c r="A9" s="4" t="s">
        <v>28</v>
      </c>
      <c r="B9" s="1">
        <v>1050</v>
      </c>
      <c r="C9" s="1"/>
      <c r="D9" s="1">
        <v>105</v>
      </c>
      <c r="E9" s="1">
        <v>10</v>
      </c>
      <c r="F9" s="1">
        <v>35</v>
      </c>
      <c r="G9" s="1">
        <v>265</v>
      </c>
      <c r="H9" s="1">
        <v>55</v>
      </c>
      <c r="I9" s="1">
        <v>30</v>
      </c>
      <c r="J9" s="1">
        <v>55</v>
      </c>
      <c r="K9" s="1">
        <v>55</v>
      </c>
      <c r="L9" s="1">
        <v>105</v>
      </c>
      <c r="M9" s="1">
        <v>10</v>
      </c>
      <c r="N9" s="1">
        <v>25</v>
      </c>
      <c r="O9" s="1">
        <v>10</v>
      </c>
      <c r="P9" s="1">
        <v>35</v>
      </c>
      <c r="Q9" s="1">
        <v>55</v>
      </c>
      <c r="R9" s="1">
        <v>210</v>
      </c>
      <c r="S9" s="1">
        <v>105</v>
      </c>
      <c r="T9" s="1"/>
      <c r="U9" s="1"/>
      <c r="V9" s="6"/>
      <c r="W9" s="1"/>
      <c r="X9" s="9">
        <f t="shared" ref="X9:X19" si="3">SUM(B9:W9)</f>
        <v>2215</v>
      </c>
      <c r="Y9" s="5"/>
      <c r="Z9" s="8">
        <f t="shared" ref="Z9:Z19" si="4">SUM(X9:Y9)</f>
        <v>2215</v>
      </c>
      <c r="AA9" s="8">
        <f t="shared" ref="AA9:AA19" si="5">SUM(C9:T9,W9)</f>
        <v>1165</v>
      </c>
    </row>
    <row r="10" spans="1:27">
      <c r="A10" s="4" t="s">
        <v>29</v>
      </c>
      <c r="B10" s="1">
        <v>1050</v>
      </c>
      <c r="C10" s="1"/>
      <c r="D10" s="1">
        <v>105</v>
      </c>
      <c r="E10" s="1">
        <v>10</v>
      </c>
      <c r="F10" s="1">
        <v>35</v>
      </c>
      <c r="G10" s="1"/>
      <c r="H10" s="1">
        <v>55</v>
      </c>
      <c r="I10" s="1">
        <v>30</v>
      </c>
      <c r="J10" s="1">
        <v>55</v>
      </c>
      <c r="K10" s="1">
        <v>55</v>
      </c>
      <c r="L10" s="1">
        <v>105</v>
      </c>
      <c r="M10" s="1">
        <v>10</v>
      </c>
      <c r="N10" s="1">
        <v>25</v>
      </c>
      <c r="O10" s="1">
        <v>10</v>
      </c>
      <c r="P10" s="1">
        <v>35</v>
      </c>
      <c r="Q10" s="1">
        <v>55</v>
      </c>
      <c r="R10" s="1">
        <v>210</v>
      </c>
      <c r="S10" s="1">
        <v>105</v>
      </c>
      <c r="T10" s="1"/>
      <c r="U10" s="1"/>
      <c r="V10" s="6"/>
      <c r="W10" s="1"/>
      <c r="X10" s="9">
        <f t="shared" si="3"/>
        <v>1950</v>
      </c>
      <c r="Y10" s="5"/>
      <c r="Z10" s="8">
        <f t="shared" si="4"/>
        <v>1950</v>
      </c>
      <c r="AA10" s="8">
        <f t="shared" si="5"/>
        <v>900</v>
      </c>
    </row>
    <row r="11" spans="1:27">
      <c r="A11" s="4" t="s">
        <v>56</v>
      </c>
      <c r="B11" s="1">
        <v>1050</v>
      </c>
      <c r="C11" s="1"/>
      <c r="D11" s="1">
        <v>105</v>
      </c>
      <c r="E11" s="1">
        <v>10</v>
      </c>
      <c r="F11" s="1">
        <v>35</v>
      </c>
      <c r="G11" s="1">
        <v>265</v>
      </c>
      <c r="H11" s="1">
        <v>55</v>
      </c>
      <c r="I11" s="1">
        <v>30</v>
      </c>
      <c r="J11" s="1">
        <v>55</v>
      </c>
      <c r="K11" s="1">
        <v>55</v>
      </c>
      <c r="L11" s="1">
        <v>105</v>
      </c>
      <c r="M11" s="1">
        <v>10</v>
      </c>
      <c r="N11" s="1">
        <v>25</v>
      </c>
      <c r="O11" s="1">
        <v>10</v>
      </c>
      <c r="P11" s="1">
        <v>35</v>
      </c>
      <c r="Q11" s="1">
        <v>55</v>
      </c>
      <c r="R11" s="1">
        <v>210</v>
      </c>
      <c r="S11" s="1">
        <v>105</v>
      </c>
      <c r="T11" s="1"/>
      <c r="U11" s="1"/>
      <c r="V11" s="1"/>
      <c r="W11" s="1"/>
      <c r="X11" s="9">
        <f t="shared" si="3"/>
        <v>2215</v>
      </c>
      <c r="Y11" s="5"/>
      <c r="Z11" s="8">
        <f t="shared" si="4"/>
        <v>2215</v>
      </c>
      <c r="AA11" s="8">
        <f t="shared" si="5"/>
        <v>1165</v>
      </c>
    </row>
    <row r="12" spans="1:27">
      <c r="A12" s="4" t="s">
        <v>32</v>
      </c>
      <c r="B12" s="1">
        <v>1050</v>
      </c>
      <c r="C12" s="1"/>
      <c r="D12" s="1">
        <v>105</v>
      </c>
      <c r="E12" s="1">
        <v>10</v>
      </c>
      <c r="F12" s="1">
        <v>35</v>
      </c>
      <c r="G12" s="1">
        <v>265</v>
      </c>
      <c r="H12" s="1">
        <v>55</v>
      </c>
      <c r="I12" s="1">
        <v>30</v>
      </c>
      <c r="J12" s="1">
        <v>55</v>
      </c>
      <c r="K12" s="1">
        <v>55</v>
      </c>
      <c r="L12" s="1">
        <v>105</v>
      </c>
      <c r="M12" s="1">
        <v>10</v>
      </c>
      <c r="N12" s="1">
        <v>25</v>
      </c>
      <c r="O12" s="1">
        <v>10</v>
      </c>
      <c r="P12" s="1">
        <v>35</v>
      </c>
      <c r="Q12" s="1">
        <v>55</v>
      </c>
      <c r="R12" s="1">
        <v>210</v>
      </c>
      <c r="S12" s="1">
        <v>105</v>
      </c>
      <c r="T12" s="1"/>
      <c r="U12" s="1"/>
      <c r="V12" s="1"/>
      <c r="W12" s="1"/>
      <c r="X12" s="9">
        <f t="shared" si="3"/>
        <v>2215</v>
      </c>
      <c r="Y12" s="5"/>
      <c r="Z12" s="8">
        <f t="shared" si="4"/>
        <v>2215</v>
      </c>
      <c r="AA12" s="8">
        <f t="shared" si="5"/>
        <v>1165</v>
      </c>
    </row>
    <row r="13" spans="1:27">
      <c r="A13" s="4" t="s">
        <v>33</v>
      </c>
      <c r="B13" s="1">
        <v>1050</v>
      </c>
      <c r="C13" s="1"/>
      <c r="D13" s="1">
        <v>105</v>
      </c>
      <c r="E13" s="1">
        <v>10</v>
      </c>
      <c r="F13" s="1">
        <v>35</v>
      </c>
      <c r="G13" s="1">
        <v>265</v>
      </c>
      <c r="H13" s="1">
        <v>55</v>
      </c>
      <c r="I13" s="1">
        <v>30</v>
      </c>
      <c r="J13" s="1">
        <v>55</v>
      </c>
      <c r="K13" s="1">
        <v>55</v>
      </c>
      <c r="L13" s="1">
        <v>105</v>
      </c>
      <c r="M13" s="1">
        <v>10</v>
      </c>
      <c r="N13" s="1">
        <v>25</v>
      </c>
      <c r="O13" s="1">
        <v>10</v>
      </c>
      <c r="P13" s="1">
        <v>35</v>
      </c>
      <c r="Q13" s="1">
        <v>55</v>
      </c>
      <c r="R13" s="1">
        <v>210</v>
      </c>
      <c r="S13" s="1">
        <v>105</v>
      </c>
      <c r="T13" s="1"/>
      <c r="U13" s="1"/>
      <c r="V13" s="1"/>
      <c r="W13" s="1"/>
      <c r="X13" s="9">
        <f t="shared" si="3"/>
        <v>2215</v>
      </c>
      <c r="Y13" s="5"/>
      <c r="Z13" s="8">
        <f t="shared" si="4"/>
        <v>2215</v>
      </c>
      <c r="AA13" s="8">
        <f t="shared" si="5"/>
        <v>1165</v>
      </c>
    </row>
    <row r="14" spans="1:27">
      <c r="A14" s="4" t="s">
        <v>34</v>
      </c>
      <c r="B14" s="1">
        <v>1050</v>
      </c>
      <c r="C14" s="1"/>
      <c r="D14" s="1">
        <v>105</v>
      </c>
      <c r="E14" s="1">
        <v>10</v>
      </c>
      <c r="F14" s="1">
        <v>35</v>
      </c>
      <c r="G14" s="1">
        <v>265</v>
      </c>
      <c r="H14" s="1">
        <v>55</v>
      </c>
      <c r="I14" s="1">
        <v>30</v>
      </c>
      <c r="J14" s="1">
        <v>55</v>
      </c>
      <c r="K14" s="1">
        <v>55</v>
      </c>
      <c r="L14" s="1">
        <v>105</v>
      </c>
      <c r="M14" s="1">
        <v>10</v>
      </c>
      <c r="N14" s="1">
        <v>25</v>
      </c>
      <c r="O14" s="1">
        <v>10</v>
      </c>
      <c r="P14" s="1">
        <v>35</v>
      </c>
      <c r="Q14" s="1">
        <v>55</v>
      </c>
      <c r="R14" s="1">
        <v>210</v>
      </c>
      <c r="S14" s="1">
        <v>105</v>
      </c>
      <c r="T14" s="1"/>
      <c r="U14" s="1"/>
      <c r="V14" s="1"/>
      <c r="W14" s="1"/>
      <c r="X14" s="9">
        <f t="shared" si="3"/>
        <v>2215</v>
      </c>
      <c r="Y14" s="5"/>
      <c r="Z14" s="8">
        <f t="shared" si="4"/>
        <v>2215</v>
      </c>
      <c r="AA14" s="8">
        <f t="shared" si="5"/>
        <v>1165</v>
      </c>
    </row>
    <row r="15" spans="1:27">
      <c r="A15" s="4" t="s">
        <v>35</v>
      </c>
      <c r="B15" s="1">
        <v>3150</v>
      </c>
      <c r="C15" s="1"/>
      <c r="D15" s="1">
        <v>105</v>
      </c>
      <c r="E15" s="1">
        <v>10</v>
      </c>
      <c r="F15" s="1">
        <v>35</v>
      </c>
      <c r="G15" s="1">
        <v>265</v>
      </c>
      <c r="H15" s="1">
        <v>55</v>
      </c>
      <c r="I15" s="1">
        <v>30</v>
      </c>
      <c r="J15" s="1">
        <v>55</v>
      </c>
      <c r="K15" s="1">
        <v>55</v>
      </c>
      <c r="L15" s="1">
        <v>105</v>
      </c>
      <c r="M15" s="1">
        <v>10</v>
      </c>
      <c r="N15" s="1">
        <v>25</v>
      </c>
      <c r="O15" s="1">
        <v>10</v>
      </c>
      <c r="P15" s="1">
        <v>35</v>
      </c>
      <c r="Q15" s="1">
        <v>55</v>
      </c>
      <c r="R15" s="1">
        <v>210</v>
      </c>
      <c r="S15" s="1">
        <v>105</v>
      </c>
      <c r="T15" s="1"/>
      <c r="U15" s="1"/>
      <c r="V15" s="1"/>
      <c r="W15" s="1"/>
      <c r="X15" s="9">
        <f t="shared" si="3"/>
        <v>4315</v>
      </c>
      <c r="Y15" s="5"/>
      <c r="Z15" s="8">
        <f t="shared" si="4"/>
        <v>4315</v>
      </c>
      <c r="AA15" s="8">
        <f t="shared" si="5"/>
        <v>1165</v>
      </c>
    </row>
    <row r="16" spans="1:27">
      <c r="A16" s="15" t="s">
        <v>59</v>
      </c>
      <c r="B16" s="16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v>25</v>
      </c>
      <c r="O16" s="1"/>
      <c r="P16" s="1"/>
      <c r="Q16" s="1"/>
      <c r="R16" s="1"/>
      <c r="S16" s="5"/>
      <c r="T16" s="1"/>
      <c r="U16" s="1"/>
      <c r="V16" s="1"/>
      <c r="W16" s="1"/>
      <c r="X16" s="9">
        <f t="shared" si="3"/>
        <v>25</v>
      </c>
      <c r="Y16" s="5"/>
      <c r="Z16" s="8">
        <f t="shared" si="4"/>
        <v>25</v>
      </c>
      <c r="AA16" s="8">
        <f t="shared" si="5"/>
        <v>25</v>
      </c>
    </row>
    <row r="17" spans="1:27">
      <c r="A17" s="5" t="s">
        <v>37</v>
      </c>
      <c r="B17" s="1"/>
      <c r="C17" s="1"/>
      <c r="D17" s="1">
        <v>105</v>
      </c>
      <c r="E17" s="1">
        <v>10</v>
      </c>
      <c r="F17" s="1">
        <v>35</v>
      </c>
      <c r="G17" s="1">
        <v>265</v>
      </c>
      <c r="H17" s="1">
        <v>55</v>
      </c>
      <c r="I17" s="1">
        <v>30</v>
      </c>
      <c r="J17" s="1">
        <v>55</v>
      </c>
      <c r="K17" s="1">
        <v>55</v>
      </c>
      <c r="L17" s="1">
        <v>105</v>
      </c>
      <c r="M17" s="1">
        <v>10</v>
      </c>
      <c r="N17" s="1">
        <v>25</v>
      </c>
      <c r="O17" s="1">
        <v>10</v>
      </c>
      <c r="P17" s="1">
        <v>35</v>
      </c>
      <c r="Q17" s="1">
        <v>55</v>
      </c>
      <c r="R17" s="1">
        <v>210</v>
      </c>
      <c r="S17" s="1">
        <v>105</v>
      </c>
      <c r="T17" s="1"/>
      <c r="U17" s="1"/>
      <c r="V17" s="1"/>
      <c r="W17" s="1"/>
      <c r="X17" s="9">
        <f t="shared" si="3"/>
        <v>1165</v>
      </c>
      <c r="Y17" s="5"/>
      <c r="Z17" s="8">
        <f t="shared" si="4"/>
        <v>1165</v>
      </c>
      <c r="AA17" s="8">
        <f t="shared" si="5"/>
        <v>1165</v>
      </c>
    </row>
    <row r="18" spans="1:27">
      <c r="A18" s="5" t="s">
        <v>38</v>
      </c>
      <c r="B18" s="1"/>
      <c r="C18" s="1"/>
      <c r="D18" s="1">
        <v>105</v>
      </c>
      <c r="E18" s="1">
        <v>10</v>
      </c>
      <c r="F18" s="1">
        <v>35</v>
      </c>
      <c r="G18" s="1">
        <v>265</v>
      </c>
      <c r="H18" s="1">
        <v>55</v>
      </c>
      <c r="I18" s="1">
        <v>30</v>
      </c>
      <c r="J18" s="1">
        <v>55</v>
      </c>
      <c r="K18" s="1">
        <v>55</v>
      </c>
      <c r="L18" s="1">
        <v>105</v>
      </c>
      <c r="M18" s="1">
        <v>10</v>
      </c>
      <c r="N18" s="1">
        <v>25</v>
      </c>
      <c r="O18" s="1">
        <v>10</v>
      </c>
      <c r="P18" s="1">
        <v>35</v>
      </c>
      <c r="Q18" s="1">
        <v>55</v>
      </c>
      <c r="R18" s="1">
        <v>210</v>
      </c>
      <c r="S18" s="1">
        <v>105</v>
      </c>
      <c r="T18" s="1"/>
      <c r="U18" s="1"/>
      <c r="V18" s="1"/>
      <c r="W18" s="1"/>
      <c r="X18" s="9">
        <f t="shared" si="3"/>
        <v>1165</v>
      </c>
      <c r="Y18" s="5"/>
      <c r="Z18" s="8">
        <f t="shared" si="4"/>
        <v>1165</v>
      </c>
      <c r="AA18" s="8">
        <f t="shared" si="5"/>
        <v>1165</v>
      </c>
    </row>
    <row r="19" spans="1:27">
      <c r="A19" s="5" t="s">
        <v>60</v>
      </c>
      <c r="B19" s="1"/>
      <c r="C19" s="1"/>
      <c r="D19" s="1">
        <v>105</v>
      </c>
      <c r="E19" s="1">
        <v>10</v>
      </c>
      <c r="F19" s="1">
        <v>35</v>
      </c>
      <c r="G19" s="1">
        <v>265</v>
      </c>
      <c r="H19" s="1">
        <v>55</v>
      </c>
      <c r="I19" s="1">
        <v>30</v>
      </c>
      <c r="J19" s="1">
        <v>55</v>
      </c>
      <c r="K19" s="1">
        <v>55</v>
      </c>
      <c r="L19" s="1">
        <v>105</v>
      </c>
      <c r="M19" s="1">
        <v>10</v>
      </c>
      <c r="N19" s="1">
        <v>25</v>
      </c>
      <c r="O19" s="1">
        <v>10</v>
      </c>
      <c r="P19" s="1">
        <v>35</v>
      </c>
      <c r="Q19" s="1">
        <v>55</v>
      </c>
      <c r="R19" s="1">
        <v>210</v>
      </c>
      <c r="S19" s="1">
        <v>105</v>
      </c>
      <c r="T19" s="1"/>
      <c r="U19" s="1"/>
      <c r="V19" s="1"/>
      <c r="W19" s="1"/>
      <c r="X19" s="9">
        <f t="shared" si="3"/>
        <v>1165</v>
      </c>
      <c r="Y19" s="5"/>
      <c r="Z19" s="8">
        <f t="shared" si="4"/>
        <v>1165</v>
      </c>
      <c r="AA19" s="8">
        <f t="shared" si="5"/>
        <v>1165</v>
      </c>
    </row>
    <row r="20" spans="1:27">
      <c r="A20" s="5" t="s">
        <v>40</v>
      </c>
      <c r="B20" s="1"/>
      <c r="C20" s="1"/>
      <c r="D20" s="1">
        <v>105</v>
      </c>
      <c r="E20" s="1">
        <v>10</v>
      </c>
      <c r="F20" s="1">
        <v>35</v>
      </c>
      <c r="G20" s="1">
        <v>265</v>
      </c>
      <c r="H20" s="1">
        <v>55</v>
      </c>
      <c r="I20" s="1">
        <v>30</v>
      </c>
      <c r="J20" s="1">
        <v>55</v>
      </c>
      <c r="K20" s="1">
        <v>55</v>
      </c>
      <c r="L20" s="1">
        <v>105</v>
      </c>
      <c r="M20" s="1">
        <v>10</v>
      </c>
      <c r="N20" s="1">
        <v>25</v>
      </c>
      <c r="O20" s="1">
        <v>10</v>
      </c>
      <c r="P20" s="1">
        <v>35</v>
      </c>
      <c r="Q20" s="1">
        <v>55</v>
      </c>
      <c r="R20" s="1">
        <v>210</v>
      </c>
      <c r="S20" s="1">
        <v>105</v>
      </c>
      <c r="T20" s="1"/>
      <c r="U20" s="1"/>
      <c r="V20" s="1"/>
      <c r="W20" s="1"/>
      <c r="X20" s="9">
        <f>SUM(B20:W20)</f>
        <v>1165</v>
      </c>
      <c r="Y20" s="5"/>
      <c r="Z20" s="8">
        <f>SUM(X20:Y20)</f>
        <v>1165</v>
      </c>
      <c r="AA20" s="8">
        <f>SUM(C20:T20,W20)</f>
        <v>1165</v>
      </c>
    </row>
  </sheetData>
  <mergeCells count="2">
    <mergeCell ref="A1:AA1"/>
    <mergeCell ref="A2:AA2"/>
  </mergeCells>
  <pageMargins left="0.73" right="0.7" top="0.75" bottom="0.75" header="0.3" footer="0.3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9"/>
  <sheetViews>
    <sheetView workbookViewId="0">
      <selection sqref="A1:AA1"/>
    </sheetView>
  </sheetViews>
  <sheetFormatPr defaultRowHeight="15"/>
  <cols>
    <col min="1" max="1" width="14.42578125" customWidth="1"/>
    <col min="2" max="2" width="7.42578125" customWidth="1"/>
    <col min="3" max="3" width="5.28515625" customWidth="1"/>
    <col min="4" max="4" width="5.7109375" customWidth="1"/>
    <col min="5" max="6" width="4.7109375" customWidth="1"/>
    <col min="7" max="7" width="6" customWidth="1"/>
    <col min="8" max="8" width="5.7109375" customWidth="1"/>
    <col min="9" max="9" width="5.42578125" customWidth="1"/>
    <col min="10" max="10" width="5.140625" customWidth="1"/>
    <col min="11" max="11" width="5.28515625" customWidth="1"/>
    <col min="12" max="12" width="5.7109375" customWidth="1"/>
    <col min="13" max="13" width="5.5703125" customWidth="1"/>
    <col min="14" max="14" width="5" customWidth="1"/>
    <col min="15" max="15" width="4.5703125" customWidth="1"/>
    <col min="16" max="16" width="6" customWidth="1"/>
    <col min="17" max="18" width="5.7109375" customWidth="1"/>
    <col min="19" max="19" width="4.140625" customWidth="1"/>
    <col min="20" max="20" width="4.5703125" customWidth="1"/>
    <col min="21" max="21" width="4.42578125" customWidth="1"/>
    <col min="22" max="22" width="5.28515625" customWidth="1"/>
    <col min="23" max="23" width="5.140625" customWidth="1"/>
    <col min="24" max="24" width="6.85546875" customWidth="1"/>
    <col min="25" max="25" width="7.5703125" bestFit="1" customWidth="1"/>
    <col min="26" max="26" width="5.7109375" customWidth="1"/>
    <col min="27" max="27" width="6.5703125" customWidth="1"/>
  </cols>
  <sheetData>
    <row r="1" spans="1:27" ht="18.75">
      <c r="A1" s="57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</row>
    <row r="2" spans="1:27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60"/>
    </row>
    <row r="3" spans="1:27" ht="105.75">
      <c r="A3" s="7" t="s">
        <v>46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76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41</v>
      </c>
      <c r="S3" s="2" t="s">
        <v>42</v>
      </c>
      <c r="T3" s="2" t="s">
        <v>16</v>
      </c>
      <c r="U3" s="2" t="s">
        <v>17</v>
      </c>
      <c r="V3" s="2" t="s">
        <v>18</v>
      </c>
      <c r="W3" s="2" t="s">
        <v>19</v>
      </c>
      <c r="X3" s="2" t="s">
        <v>20</v>
      </c>
      <c r="Y3" s="3" t="s">
        <v>21</v>
      </c>
      <c r="Z3" s="3" t="s">
        <v>22</v>
      </c>
      <c r="AA3" s="3" t="s">
        <v>23</v>
      </c>
    </row>
    <row r="4" spans="1:27">
      <c r="A4" s="4" t="s">
        <v>24</v>
      </c>
      <c r="B4" s="1">
        <f>1800+18*5</f>
        <v>1890</v>
      </c>
      <c r="C4" s="1">
        <v>160</v>
      </c>
      <c r="D4" s="1">
        <v>105</v>
      </c>
      <c r="E4" s="1">
        <v>10</v>
      </c>
      <c r="F4" s="1">
        <v>35</v>
      </c>
      <c r="G4" s="1" t="s">
        <v>36</v>
      </c>
      <c r="H4" s="1">
        <v>55</v>
      </c>
      <c r="I4" s="1">
        <v>30</v>
      </c>
      <c r="J4" s="1">
        <v>55</v>
      </c>
      <c r="K4" s="1">
        <v>55</v>
      </c>
      <c r="L4" s="1">
        <v>105</v>
      </c>
      <c r="M4" s="1">
        <v>10</v>
      </c>
      <c r="N4" s="1"/>
      <c r="O4" s="1">
        <v>10</v>
      </c>
      <c r="P4" s="1"/>
      <c r="Q4" s="1"/>
      <c r="R4" s="1"/>
      <c r="S4" s="1">
        <v>105</v>
      </c>
      <c r="T4" s="1"/>
      <c r="U4" s="1"/>
      <c r="V4" s="1">
        <v>600</v>
      </c>
      <c r="W4" s="1"/>
      <c r="X4" s="9">
        <f>SUM(B4:W4)</f>
        <v>3225</v>
      </c>
      <c r="Y4" s="5">
        <v>2405</v>
      </c>
      <c r="Z4" s="8">
        <f>SUM(X4:Y4)</f>
        <v>5630</v>
      </c>
      <c r="AA4" s="8">
        <f>SUM(C4:T4,W4)</f>
        <v>735</v>
      </c>
    </row>
    <row r="5" spans="1:27">
      <c r="A5" s="4" t="s">
        <v>25</v>
      </c>
      <c r="B5" s="1">
        <f>1800+18*5</f>
        <v>1890</v>
      </c>
      <c r="C5" s="1">
        <v>160</v>
      </c>
      <c r="D5" s="1">
        <v>105</v>
      </c>
      <c r="E5" s="1">
        <v>10</v>
      </c>
      <c r="F5" s="1">
        <v>35</v>
      </c>
      <c r="G5" s="1" t="s">
        <v>36</v>
      </c>
      <c r="H5" s="1">
        <v>55</v>
      </c>
      <c r="I5" s="1">
        <v>30</v>
      </c>
      <c r="J5" s="1">
        <v>55</v>
      </c>
      <c r="K5" s="1">
        <v>55</v>
      </c>
      <c r="L5" s="1">
        <v>105</v>
      </c>
      <c r="M5" s="1">
        <v>10</v>
      </c>
      <c r="N5" s="1"/>
      <c r="O5" s="1">
        <v>10</v>
      </c>
      <c r="P5" s="1"/>
      <c r="Q5" s="1"/>
      <c r="R5" s="1"/>
      <c r="S5" s="1">
        <v>105</v>
      </c>
      <c r="T5" s="1"/>
      <c r="U5" s="1"/>
      <c r="V5" s="1">
        <v>600</v>
      </c>
      <c r="W5" s="1"/>
      <c r="X5" s="9">
        <f>SUM(B5:W5)</f>
        <v>3225</v>
      </c>
      <c r="Y5" s="5">
        <v>2405</v>
      </c>
      <c r="Z5" s="8">
        <f t="shared" ref="Z5:Z13" si="0">SUM(X5:Y5)</f>
        <v>5630</v>
      </c>
      <c r="AA5" s="8">
        <f>SUM(C5:T5,W5)</f>
        <v>735</v>
      </c>
    </row>
    <row r="6" spans="1:27">
      <c r="A6" s="4" t="s">
        <v>26</v>
      </c>
      <c r="B6" s="1">
        <f t="shared" ref="B6:B7" si="1">1800+18*5</f>
        <v>1890</v>
      </c>
      <c r="C6" s="1">
        <v>160</v>
      </c>
      <c r="D6" s="1">
        <v>105</v>
      </c>
      <c r="E6" s="1">
        <v>10</v>
      </c>
      <c r="F6" s="1">
        <v>35</v>
      </c>
      <c r="G6" s="1" t="s">
        <v>36</v>
      </c>
      <c r="H6" s="1">
        <v>55</v>
      </c>
      <c r="I6" s="1">
        <v>30</v>
      </c>
      <c r="J6" s="1">
        <v>55</v>
      </c>
      <c r="K6" s="1">
        <v>55</v>
      </c>
      <c r="L6" s="1">
        <v>105</v>
      </c>
      <c r="M6" s="1">
        <v>10</v>
      </c>
      <c r="N6" s="1"/>
      <c r="O6" s="1">
        <v>10</v>
      </c>
      <c r="P6" s="1"/>
      <c r="Q6" s="1"/>
      <c r="R6" s="1"/>
      <c r="S6" s="1">
        <v>105</v>
      </c>
      <c r="T6" s="1"/>
      <c r="U6" s="1"/>
      <c r="V6" s="1">
        <v>600</v>
      </c>
      <c r="W6" s="1"/>
      <c r="X6" s="9">
        <f>SUM(B6:W6)</f>
        <v>3225</v>
      </c>
      <c r="Y6" s="5">
        <v>2405</v>
      </c>
      <c r="Z6" s="8">
        <f t="shared" si="0"/>
        <v>5630</v>
      </c>
      <c r="AA6" s="8">
        <f>SUM(C6:T6,W6)</f>
        <v>735</v>
      </c>
    </row>
    <row r="7" spans="1:27">
      <c r="A7" s="4" t="s">
        <v>27</v>
      </c>
      <c r="B7" s="1">
        <f t="shared" si="1"/>
        <v>1890</v>
      </c>
      <c r="C7" s="1">
        <v>160</v>
      </c>
      <c r="D7" s="1">
        <v>105</v>
      </c>
      <c r="E7" s="1">
        <v>10</v>
      </c>
      <c r="F7" s="1">
        <v>35</v>
      </c>
      <c r="G7" s="1" t="s">
        <v>36</v>
      </c>
      <c r="H7" s="1">
        <v>55</v>
      </c>
      <c r="I7" s="1">
        <v>30</v>
      </c>
      <c r="J7" s="1">
        <v>55</v>
      </c>
      <c r="K7" s="1">
        <v>55</v>
      </c>
      <c r="L7" s="1">
        <v>105</v>
      </c>
      <c r="M7" s="1">
        <v>10</v>
      </c>
      <c r="N7" s="1"/>
      <c r="O7" s="1">
        <v>10</v>
      </c>
      <c r="P7" s="1"/>
      <c r="Q7" s="1"/>
      <c r="R7" s="1"/>
      <c r="S7" s="1">
        <v>105</v>
      </c>
      <c r="T7" s="1"/>
      <c r="U7" s="1"/>
      <c r="V7" s="1">
        <v>600</v>
      </c>
      <c r="W7" s="1"/>
      <c r="X7" s="9">
        <f>SUM(B7:W7)</f>
        <v>3225</v>
      </c>
      <c r="Y7" s="5">
        <v>2405</v>
      </c>
      <c r="Z7" s="8">
        <f t="shared" si="0"/>
        <v>5630</v>
      </c>
      <c r="AA7" s="8">
        <f>SUM(C7:T7,W7)</f>
        <v>735</v>
      </c>
    </row>
    <row r="8" spans="1:27">
      <c r="A8" s="4" t="s">
        <v>28</v>
      </c>
      <c r="B8" s="1">
        <f t="shared" ref="B8:B13" si="2">1800+18*5</f>
        <v>1890</v>
      </c>
      <c r="C8" s="1">
        <v>160</v>
      </c>
      <c r="D8" s="1">
        <v>105</v>
      </c>
      <c r="E8" s="1">
        <v>10</v>
      </c>
      <c r="F8" s="1">
        <v>35</v>
      </c>
      <c r="G8" s="1">
        <f>1200+12*5</f>
        <v>1260</v>
      </c>
      <c r="H8" s="1">
        <v>55</v>
      </c>
      <c r="I8" s="1">
        <v>30</v>
      </c>
      <c r="J8" s="1">
        <v>55</v>
      </c>
      <c r="K8" s="1">
        <v>55</v>
      </c>
      <c r="L8" s="1">
        <v>105</v>
      </c>
      <c r="M8" s="1">
        <v>10</v>
      </c>
      <c r="N8" s="1"/>
      <c r="O8" s="1">
        <v>10</v>
      </c>
      <c r="P8" s="1"/>
      <c r="Q8" s="1"/>
      <c r="R8" s="1"/>
      <c r="S8" s="1">
        <v>105</v>
      </c>
      <c r="T8" s="1"/>
      <c r="U8" s="1"/>
      <c r="V8" s="1">
        <v>600</v>
      </c>
      <c r="W8" s="1"/>
      <c r="X8" s="9">
        <f t="shared" ref="X8:X15" si="3">SUM(B8:W8)</f>
        <v>4485</v>
      </c>
      <c r="Y8" s="5">
        <v>2405</v>
      </c>
      <c r="Z8" s="8">
        <f t="shared" si="0"/>
        <v>6890</v>
      </c>
      <c r="AA8" s="8">
        <f t="shared" ref="AA8:AA15" si="4">SUM(C8:T8,W8)</f>
        <v>1995</v>
      </c>
    </row>
    <row r="9" spans="1:27">
      <c r="A9" s="4" t="s">
        <v>29</v>
      </c>
      <c r="B9" s="1">
        <f t="shared" si="2"/>
        <v>1890</v>
      </c>
      <c r="C9" s="1">
        <v>160</v>
      </c>
      <c r="D9" s="1">
        <v>105</v>
      </c>
      <c r="E9" s="1">
        <v>10</v>
      </c>
      <c r="F9" s="1">
        <v>35</v>
      </c>
      <c r="G9" s="1"/>
      <c r="H9" s="1">
        <v>55</v>
      </c>
      <c r="I9" s="1">
        <v>30</v>
      </c>
      <c r="J9" s="1">
        <v>55</v>
      </c>
      <c r="K9" s="1">
        <v>55</v>
      </c>
      <c r="L9" s="1">
        <v>105</v>
      </c>
      <c r="M9" s="1">
        <v>10</v>
      </c>
      <c r="N9" s="1"/>
      <c r="O9" s="1">
        <v>10</v>
      </c>
      <c r="P9" s="1"/>
      <c r="Q9" s="1"/>
      <c r="R9" s="1"/>
      <c r="S9" s="1">
        <v>105</v>
      </c>
      <c r="T9" s="1"/>
      <c r="U9" s="1"/>
      <c r="V9" s="1">
        <v>600</v>
      </c>
      <c r="W9" s="1"/>
      <c r="X9" s="9">
        <f t="shared" si="3"/>
        <v>3225</v>
      </c>
      <c r="Y9" s="5">
        <v>2405</v>
      </c>
      <c r="Z9" s="8">
        <f t="shared" si="0"/>
        <v>5630</v>
      </c>
      <c r="AA9" s="8">
        <f t="shared" si="4"/>
        <v>735</v>
      </c>
    </row>
    <row r="10" spans="1:27">
      <c r="A10" s="4" t="s">
        <v>56</v>
      </c>
      <c r="B10" s="1">
        <f t="shared" si="2"/>
        <v>1890</v>
      </c>
      <c r="C10" s="1">
        <v>160</v>
      </c>
      <c r="D10" s="1">
        <v>105</v>
      </c>
      <c r="E10" s="1">
        <v>10</v>
      </c>
      <c r="F10" s="1">
        <v>35</v>
      </c>
      <c r="G10" s="1">
        <f t="shared" ref="G10:G13" si="5">1200+12*5</f>
        <v>1260</v>
      </c>
      <c r="H10" s="1">
        <v>55</v>
      </c>
      <c r="I10" s="1">
        <v>30</v>
      </c>
      <c r="J10" s="1">
        <v>55</v>
      </c>
      <c r="K10" s="1">
        <v>55</v>
      </c>
      <c r="L10" s="1">
        <v>105</v>
      </c>
      <c r="M10" s="1">
        <v>10</v>
      </c>
      <c r="N10" s="1"/>
      <c r="O10" s="1">
        <v>10</v>
      </c>
      <c r="P10" s="1"/>
      <c r="Q10" s="1"/>
      <c r="R10" s="1"/>
      <c r="S10" s="1">
        <v>105</v>
      </c>
      <c r="T10" s="1"/>
      <c r="U10" s="1"/>
      <c r="V10" s="1">
        <v>600</v>
      </c>
      <c r="W10" s="1"/>
      <c r="X10" s="9">
        <f t="shared" si="3"/>
        <v>4485</v>
      </c>
      <c r="Y10" s="5">
        <v>2405</v>
      </c>
      <c r="Z10" s="8">
        <f t="shared" si="0"/>
        <v>6890</v>
      </c>
      <c r="AA10" s="8">
        <f t="shared" si="4"/>
        <v>1995</v>
      </c>
    </row>
    <row r="11" spans="1:27">
      <c r="A11" s="4" t="s">
        <v>32</v>
      </c>
      <c r="B11" s="1">
        <f t="shared" si="2"/>
        <v>1890</v>
      </c>
      <c r="C11" s="1">
        <v>160</v>
      </c>
      <c r="D11" s="1">
        <v>105</v>
      </c>
      <c r="E11" s="1">
        <v>10</v>
      </c>
      <c r="F11" s="1">
        <v>35</v>
      </c>
      <c r="G11" s="1">
        <f t="shared" si="5"/>
        <v>1260</v>
      </c>
      <c r="H11" s="1">
        <v>55</v>
      </c>
      <c r="I11" s="1">
        <v>30</v>
      </c>
      <c r="J11" s="1">
        <v>55</v>
      </c>
      <c r="K11" s="1">
        <v>55</v>
      </c>
      <c r="L11" s="1">
        <v>105</v>
      </c>
      <c r="M11" s="1">
        <v>10</v>
      </c>
      <c r="N11" s="1"/>
      <c r="O11" s="1">
        <v>10</v>
      </c>
      <c r="P11" s="1"/>
      <c r="Q11" s="1"/>
      <c r="R11" s="1"/>
      <c r="S11" s="1">
        <v>105</v>
      </c>
      <c r="T11" s="1"/>
      <c r="U11" s="1"/>
      <c r="V11" s="1">
        <v>600</v>
      </c>
      <c r="W11" s="1"/>
      <c r="X11" s="9">
        <f t="shared" si="3"/>
        <v>4485</v>
      </c>
      <c r="Y11" s="5">
        <v>2405</v>
      </c>
      <c r="Z11" s="8">
        <f t="shared" si="0"/>
        <v>6890</v>
      </c>
      <c r="AA11" s="8">
        <f t="shared" si="4"/>
        <v>1995</v>
      </c>
    </row>
    <row r="12" spans="1:27">
      <c r="A12" s="4" t="s">
        <v>33</v>
      </c>
      <c r="B12" s="1">
        <f t="shared" si="2"/>
        <v>1890</v>
      </c>
      <c r="C12" s="1">
        <v>160</v>
      </c>
      <c r="D12" s="1">
        <v>105</v>
      </c>
      <c r="E12" s="1">
        <v>10</v>
      </c>
      <c r="F12" s="1">
        <v>35</v>
      </c>
      <c r="G12" s="1">
        <f t="shared" si="5"/>
        <v>1260</v>
      </c>
      <c r="H12" s="1">
        <v>55</v>
      </c>
      <c r="I12" s="1">
        <v>30</v>
      </c>
      <c r="J12" s="1">
        <v>55</v>
      </c>
      <c r="K12" s="1">
        <v>55</v>
      </c>
      <c r="L12" s="1">
        <v>105</v>
      </c>
      <c r="M12" s="1">
        <v>10</v>
      </c>
      <c r="N12" s="1"/>
      <c r="O12" s="1">
        <v>10</v>
      </c>
      <c r="P12" s="1"/>
      <c r="Q12" s="1"/>
      <c r="R12" s="1"/>
      <c r="S12" s="1">
        <v>105</v>
      </c>
      <c r="T12" s="1"/>
      <c r="U12" s="1"/>
      <c r="V12" s="1">
        <v>600</v>
      </c>
      <c r="W12" s="1"/>
      <c r="X12" s="9">
        <f t="shared" si="3"/>
        <v>4485</v>
      </c>
      <c r="Y12" s="5">
        <v>2405</v>
      </c>
      <c r="Z12" s="8">
        <f t="shared" si="0"/>
        <v>6890</v>
      </c>
      <c r="AA12" s="8">
        <f t="shared" si="4"/>
        <v>1995</v>
      </c>
    </row>
    <row r="13" spans="1:27">
      <c r="A13" s="4" t="s">
        <v>34</v>
      </c>
      <c r="B13" s="1">
        <f t="shared" si="2"/>
        <v>1890</v>
      </c>
      <c r="C13" s="1">
        <v>160</v>
      </c>
      <c r="D13" s="1">
        <v>105</v>
      </c>
      <c r="E13" s="1">
        <v>10</v>
      </c>
      <c r="F13" s="1">
        <v>35</v>
      </c>
      <c r="G13" s="1">
        <f t="shared" si="5"/>
        <v>1260</v>
      </c>
      <c r="H13" s="1">
        <v>55</v>
      </c>
      <c r="I13" s="1">
        <v>30</v>
      </c>
      <c r="J13" s="1">
        <v>55</v>
      </c>
      <c r="K13" s="1">
        <v>55</v>
      </c>
      <c r="L13" s="1">
        <v>105</v>
      </c>
      <c r="M13" s="1">
        <v>10</v>
      </c>
      <c r="N13" s="1"/>
      <c r="O13" s="1">
        <v>10</v>
      </c>
      <c r="P13" s="1"/>
      <c r="Q13" s="1"/>
      <c r="R13" s="1"/>
      <c r="S13" s="1">
        <v>105</v>
      </c>
      <c r="T13" s="1"/>
      <c r="U13" s="1"/>
      <c r="V13" s="1">
        <v>600</v>
      </c>
      <c r="W13" s="1"/>
      <c r="X13" s="9">
        <f t="shared" si="3"/>
        <v>4485</v>
      </c>
      <c r="Y13" s="5">
        <v>2405</v>
      </c>
      <c r="Z13" s="8">
        <f t="shared" si="0"/>
        <v>6890</v>
      </c>
      <c r="AA13" s="8">
        <f t="shared" si="4"/>
        <v>1995</v>
      </c>
    </row>
    <row r="14" spans="1:27">
      <c r="A14" s="4" t="s">
        <v>47</v>
      </c>
      <c r="B14" s="1"/>
      <c r="C14" s="1">
        <v>160</v>
      </c>
      <c r="D14" s="1">
        <v>105</v>
      </c>
      <c r="E14" s="1">
        <v>10</v>
      </c>
      <c r="F14" s="1">
        <v>35</v>
      </c>
      <c r="G14" s="1"/>
      <c r="H14" s="1">
        <v>55</v>
      </c>
      <c r="I14" s="1">
        <v>30</v>
      </c>
      <c r="J14" s="1">
        <v>55</v>
      </c>
      <c r="K14" s="1">
        <v>55</v>
      </c>
      <c r="L14" s="1">
        <v>105</v>
      </c>
      <c r="M14" s="1">
        <v>10</v>
      </c>
      <c r="N14" s="1"/>
      <c r="O14" s="1">
        <v>10</v>
      </c>
      <c r="P14" s="1"/>
      <c r="Q14" s="1"/>
      <c r="R14" s="1"/>
      <c r="S14" s="1">
        <v>105</v>
      </c>
      <c r="T14" s="1"/>
      <c r="U14" s="1"/>
      <c r="V14" s="6"/>
      <c r="W14" s="1"/>
      <c r="X14" s="9">
        <f t="shared" si="3"/>
        <v>735</v>
      </c>
      <c r="Y14" s="5">
        <v>44905</v>
      </c>
      <c r="Z14" s="8">
        <f t="shared" ref="Z14:Z15" si="6">SUM(X14:Y14)</f>
        <v>45640</v>
      </c>
      <c r="AA14" s="8">
        <f t="shared" si="4"/>
        <v>735</v>
      </c>
    </row>
    <row r="15" spans="1:27">
      <c r="A15" s="4" t="s">
        <v>48</v>
      </c>
      <c r="B15" s="1"/>
      <c r="C15" s="1">
        <v>160</v>
      </c>
      <c r="D15" s="1">
        <v>105</v>
      </c>
      <c r="E15" s="1">
        <v>10</v>
      </c>
      <c r="F15" s="1">
        <v>35</v>
      </c>
      <c r="G15" s="1"/>
      <c r="H15" s="1">
        <v>55</v>
      </c>
      <c r="I15" s="1">
        <v>30</v>
      </c>
      <c r="J15" s="1">
        <v>55</v>
      </c>
      <c r="K15" s="1">
        <v>55</v>
      </c>
      <c r="L15" s="1">
        <v>105</v>
      </c>
      <c r="M15" s="1">
        <v>10</v>
      </c>
      <c r="N15" s="1"/>
      <c r="O15" s="1">
        <v>10</v>
      </c>
      <c r="P15" s="1"/>
      <c r="Q15" s="1"/>
      <c r="R15" s="1"/>
      <c r="S15" s="1">
        <v>105</v>
      </c>
      <c r="T15" s="1"/>
      <c r="U15" s="1"/>
      <c r="V15" s="1"/>
      <c r="W15" s="1"/>
      <c r="X15" s="9">
        <f t="shared" si="3"/>
        <v>735</v>
      </c>
      <c r="Y15" s="5">
        <v>44905</v>
      </c>
      <c r="Z15" s="8">
        <f t="shared" si="6"/>
        <v>45640</v>
      </c>
      <c r="AA15" s="8">
        <f t="shared" si="4"/>
        <v>735</v>
      </c>
    </row>
    <row r="16" spans="1:27">
      <c r="A16" s="1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23"/>
      <c r="Y16" s="14"/>
      <c r="Z16" s="19"/>
      <c r="AA16" s="19"/>
    </row>
    <row r="17" spans="1:27">
      <c r="A17" s="5" t="s">
        <v>71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v>25</v>
      </c>
      <c r="O17" s="1"/>
      <c r="P17" s="1"/>
      <c r="Q17" s="1"/>
      <c r="R17" s="1"/>
      <c r="S17" s="1"/>
      <c r="T17" s="1"/>
      <c r="U17" s="1"/>
      <c r="V17" s="1"/>
      <c r="W17" s="1"/>
      <c r="X17" s="9">
        <v>25</v>
      </c>
      <c r="Y17" s="5"/>
      <c r="Z17" s="8">
        <v>25</v>
      </c>
      <c r="AA17" s="8">
        <f t="shared" ref="AA17:AA18" si="7">SUM(C17:T17,W17)</f>
        <v>25</v>
      </c>
    </row>
    <row r="18" spans="1:27">
      <c r="A18" s="5" t="s">
        <v>50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>
        <v>600</v>
      </c>
      <c r="W18" s="1"/>
      <c r="X18" s="9">
        <f t="shared" ref="X18" si="8">SUM(B18:W18)</f>
        <v>600</v>
      </c>
      <c r="Y18" s="5"/>
      <c r="Z18" s="8">
        <f t="shared" ref="Z18" si="9">SUM(X18:Y18)</f>
        <v>600</v>
      </c>
      <c r="AA18" s="8">
        <f t="shared" si="7"/>
        <v>0</v>
      </c>
    </row>
    <row r="19" spans="1:27">
      <c r="A19" s="12" t="s">
        <v>74</v>
      </c>
      <c r="B19" s="12"/>
      <c r="C19" s="12"/>
      <c r="D19" s="12"/>
      <c r="K19" s="12" t="s">
        <v>77</v>
      </c>
      <c r="L19" s="12"/>
      <c r="M19" s="12"/>
      <c r="N19" s="12"/>
    </row>
    <row r="20" spans="1:27">
      <c r="A20" s="10" t="s">
        <v>73</v>
      </c>
      <c r="F20">
        <v>790</v>
      </c>
      <c r="K20" s="10" t="s">
        <v>73</v>
      </c>
      <c r="P20">
        <v>790</v>
      </c>
    </row>
    <row r="21" spans="1:27">
      <c r="A21" s="10" t="s">
        <v>51</v>
      </c>
      <c r="F21">
        <v>210</v>
      </c>
      <c r="K21" s="10" t="s">
        <v>51</v>
      </c>
      <c r="P21">
        <v>210</v>
      </c>
    </row>
    <row r="22" spans="1:27">
      <c r="A22" s="10" t="s">
        <v>52</v>
      </c>
      <c r="F22">
        <v>55</v>
      </c>
      <c r="K22" s="10" t="s">
        <v>52</v>
      </c>
      <c r="P22">
        <v>55</v>
      </c>
    </row>
    <row r="23" spans="1:27">
      <c r="A23" s="10" t="s">
        <v>53</v>
      </c>
      <c r="F23">
        <v>35</v>
      </c>
      <c r="K23" s="10" t="s">
        <v>53</v>
      </c>
      <c r="P23">
        <v>35</v>
      </c>
    </row>
    <row r="24" spans="1:27">
      <c r="A24" s="17" t="s">
        <v>54</v>
      </c>
      <c r="B24" s="14"/>
      <c r="F24">
        <v>25</v>
      </c>
      <c r="K24" s="17" t="s">
        <v>54</v>
      </c>
      <c r="L24" s="14"/>
      <c r="P24">
        <v>25</v>
      </c>
    </row>
    <row r="25" spans="1:27">
      <c r="A25" s="17"/>
      <c r="B25" s="14"/>
      <c r="K25" s="17" t="s">
        <v>75</v>
      </c>
      <c r="L25" s="14"/>
      <c r="P25">
        <v>265</v>
      </c>
    </row>
    <row r="26" spans="1:27">
      <c r="C26" s="12" t="s">
        <v>20</v>
      </c>
      <c r="F26" s="12">
        <f>SUM(F20:F25)</f>
        <v>1115</v>
      </c>
      <c r="M26" s="12" t="s">
        <v>20</v>
      </c>
      <c r="P26" s="12">
        <f>SUM(P20:P25)</f>
        <v>1380</v>
      </c>
    </row>
    <row r="309" spans="30:30">
      <c r="AD309">
        <v>1</v>
      </c>
    </row>
  </sheetData>
  <mergeCells count="2">
    <mergeCell ref="A1:AA1"/>
    <mergeCell ref="A2:AA2"/>
  </mergeCells>
  <pageMargins left="0.79" right="0.7" top="0.75" bottom="0.75" header="0.3" footer="0.3"/>
  <pageSetup paperSize="5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8"/>
  <sheetViews>
    <sheetView workbookViewId="0">
      <selection activeCell="A115" sqref="A1:XFD115"/>
    </sheetView>
  </sheetViews>
  <sheetFormatPr defaultRowHeight="15"/>
  <cols>
    <col min="1" max="1" width="15.42578125" customWidth="1"/>
    <col min="2" max="2" width="6.42578125" customWidth="1"/>
    <col min="3" max="3" width="4.85546875" customWidth="1"/>
    <col min="4" max="4" width="5" customWidth="1"/>
    <col min="5" max="5" width="4" customWidth="1"/>
    <col min="6" max="6" width="5.28515625" customWidth="1"/>
    <col min="7" max="7" width="6" customWidth="1"/>
    <col min="8" max="8" width="5.85546875" customWidth="1"/>
    <col min="9" max="9" width="6" customWidth="1"/>
    <col min="10" max="10" width="6.140625" customWidth="1"/>
    <col min="11" max="11" width="5.85546875" customWidth="1"/>
    <col min="12" max="12" width="6.42578125" customWidth="1"/>
    <col min="13" max="13" width="5.85546875" customWidth="1"/>
    <col min="14" max="14" width="5.7109375" customWidth="1"/>
    <col min="15" max="15" width="4.85546875" customWidth="1"/>
    <col min="16" max="16" width="5.42578125" customWidth="1"/>
    <col min="17" max="17" width="4.5703125" customWidth="1"/>
    <col min="18" max="18" width="5.42578125" customWidth="1"/>
    <col min="19" max="19" width="4.85546875" customWidth="1"/>
    <col min="20" max="21" width="5.28515625" customWidth="1"/>
    <col min="22" max="22" width="5.140625" customWidth="1"/>
    <col min="23" max="23" width="4.5703125" customWidth="1"/>
    <col min="24" max="24" width="5.5703125" customWidth="1"/>
    <col min="25" max="25" width="5.28515625" customWidth="1"/>
    <col min="26" max="26" width="5.42578125" customWidth="1"/>
    <col min="27" max="27" width="8.140625" customWidth="1"/>
  </cols>
  <sheetData>
    <row r="1" spans="1:27" ht="23.25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8">
      <c r="A2" s="50" t="s">
        <v>88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2"/>
    </row>
    <row r="3" spans="1:27" ht="105.75">
      <c r="A3" s="7" t="s">
        <v>55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72</v>
      </c>
      <c r="O3" s="2" t="s">
        <v>13</v>
      </c>
      <c r="P3" s="2" t="s">
        <v>14</v>
      </c>
      <c r="Q3" s="2" t="s">
        <v>15</v>
      </c>
      <c r="R3" s="2" t="s">
        <v>41</v>
      </c>
      <c r="S3" s="2" t="s">
        <v>42</v>
      </c>
      <c r="T3" s="2" t="s">
        <v>16</v>
      </c>
      <c r="U3" s="2" t="s">
        <v>17</v>
      </c>
      <c r="V3" s="2" t="s">
        <v>18</v>
      </c>
      <c r="W3" s="2" t="s">
        <v>19</v>
      </c>
      <c r="X3" s="2" t="s">
        <v>20</v>
      </c>
      <c r="Y3" s="3"/>
      <c r="Z3" s="3" t="s">
        <v>22</v>
      </c>
      <c r="AA3" s="3" t="s">
        <v>23</v>
      </c>
    </row>
    <row r="4" spans="1:27">
      <c r="A4" s="4" t="s">
        <v>24</v>
      </c>
      <c r="B4" s="1">
        <f>1800+18*5</f>
        <v>1890</v>
      </c>
      <c r="C4" s="1"/>
      <c r="D4" s="1">
        <v>105</v>
      </c>
      <c r="E4" s="1"/>
      <c r="F4" s="1">
        <v>35</v>
      </c>
      <c r="G4" s="1" t="s">
        <v>36</v>
      </c>
      <c r="H4" s="1">
        <v>55</v>
      </c>
      <c r="I4" s="1">
        <v>30</v>
      </c>
      <c r="J4" s="1">
        <v>55</v>
      </c>
      <c r="K4" s="1">
        <v>55</v>
      </c>
      <c r="L4" s="1">
        <v>105</v>
      </c>
      <c r="M4" s="1">
        <v>10</v>
      </c>
      <c r="N4" s="1">
        <v>25</v>
      </c>
      <c r="O4" s="1">
        <v>10</v>
      </c>
      <c r="P4" s="1">
        <v>35</v>
      </c>
      <c r="Q4" s="1">
        <v>55</v>
      </c>
      <c r="R4" s="1">
        <v>210</v>
      </c>
      <c r="S4" s="1">
        <v>105</v>
      </c>
      <c r="T4" s="1"/>
      <c r="U4" s="1"/>
      <c r="V4" s="1"/>
      <c r="W4" s="1"/>
      <c r="X4" s="13">
        <f>SUM(B4:W4)</f>
        <v>2780</v>
      </c>
      <c r="Y4" s="5"/>
      <c r="Z4" s="8"/>
      <c r="AA4" s="8">
        <f>SUM(C4:T4,W4)</f>
        <v>890</v>
      </c>
    </row>
    <row r="5" spans="1:27">
      <c r="A5" s="4" t="s">
        <v>25</v>
      </c>
      <c r="B5" s="1">
        <f t="shared" ref="B5:B7" si="0">1800+18*5</f>
        <v>1890</v>
      </c>
      <c r="C5" s="1"/>
      <c r="D5" s="1">
        <v>105</v>
      </c>
      <c r="E5" s="1"/>
      <c r="F5" s="1">
        <v>35</v>
      </c>
      <c r="G5" s="1" t="s">
        <v>36</v>
      </c>
      <c r="H5" s="1">
        <v>55</v>
      </c>
      <c r="I5" s="1">
        <v>30</v>
      </c>
      <c r="J5" s="1">
        <v>55</v>
      </c>
      <c r="K5" s="1">
        <v>55</v>
      </c>
      <c r="L5" s="1">
        <v>105</v>
      </c>
      <c r="M5" s="1">
        <v>10</v>
      </c>
      <c r="N5" s="1">
        <v>25</v>
      </c>
      <c r="O5" s="1">
        <v>10</v>
      </c>
      <c r="P5" s="1">
        <v>35</v>
      </c>
      <c r="Q5" s="1">
        <v>55</v>
      </c>
      <c r="R5" s="1">
        <v>210</v>
      </c>
      <c r="S5" s="1">
        <v>105</v>
      </c>
      <c r="T5" s="1"/>
      <c r="U5" s="1"/>
      <c r="V5" s="1"/>
      <c r="W5" s="1"/>
      <c r="X5" s="13">
        <f>SUM(B5:W5)</f>
        <v>2780</v>
      </c>
      <c r="Y5" s="5"/>
      <c r="Z5" s="8"/>
      <c r="AA5" s="8">
        <f>SUM(C5:T5,W5)</f>
        <v>890</v>
      </c>
    </row>
    <row r="6" spans="1:27">
      <c r="A6" s="4" t="s">
        <v>26</v>
      </c>
      <c r="B6" s="1">
        <f t="shared" si="0"/>
        <v>1890</v>
      </c>
      <c r="C6" s="1"/>
      <c r="D6" s="1">
        <v>105</v>
      </c>
      <c r="E6" s="1"/>
      <c r="F6" s="1">
        <v>35</v>
      </c>
      <c r="G6" s="1" t="s">
        <v>36</v>
      </c>
      <c r="H6" s="1">
        <v>55</v>
      </c>
      <c r="I6" s="1">
        <v>30</v>
      </c>
      <c r="J6" s="1">
        <v>55</v>
      </c>
      <c r="K6" s="1">
        <v>55</v>
      </c>
      <c r="L6" s="1">
        <v>105</v>
      </c>
      <c r="M6" s="1">
        <v>10</v>
      </c>
      <c r="N6" s="1">
        <v>25</v>
      </c>
      <c r="O6" s="1">
        <v>10</v>
      </c>
      <c r="P6" s="1">
        <v>35</v>
      </c>
      <c r="Q6" s="1">
        <v>55</v>
      </c>
      <c r="R6" s="1">
        <v>210</v>
      </c>
      <c r="S6" s="1">
        <v>105</v>
      </c>
      <c r="T6" s="1"/>
      <c r="U6" s="1"/>
      <c r="V6" s="1"/>
      <c r="W6" s="1"/>
      <c r="X6" s="13">
        <f>SUM(B6:W6)</f>
        <v>2780</v>
      </c>
      <c r="Y6" s="5"/>
      <c r="Z6" s="8"/>
      <c r="AA6" s="8">
        <f>SUM(C6:T6,W6)</f>
        <v>890</v>
      </c>
    </row>
    <row r="7" spans="1:27">
      <c r="A7" s="4" t="s">
        <v>27</v>
      </c>
      <c r="B7" s="1">
        <f t="shared" si="0"/>
        <v>1890</v>
      </c>
      <c r="C7" s="1"/>
      <c r="D7" s="1">
        <v>105</v>
      </c>
      <c r="E7" s="1"/>
      <c r="F7" s="1">
        <v>35</v>
      </c>
      <c r="G7" s="1" t="s">
        <v>36</v>
      </c>
      <c r="H7" s="1">
        <v>55</v>
      </c>
      <c r="I7" s="1">
        <v>30</v>
      </c>
      <c r="J7" s="1">
        <v>55</v>
      </c>
      <c r="K7" s="1">
        <v>55</v>
      </c>
      <c r="L7" s="1">
        <v>105</v>
      </c>
      <c r="M7" s="1">
        <v>10</v>
      </c>
      <c r="N7" s="1">
        <v>25</v>
      </c>
      <c r="O7" s="1">
        <v>10</v>
      </c>
      <c r="P7" s="1">
        <v>35</v>
      </c>
      <c r="Q7" s="1">
        <v>55</v>
      </c>
      <c r="R7" s="1">
        <v>210</v>
      </c>
      <c r="S7" s="1">
        <v>105</v>
      </c>
      <c r="T7" s="1"/>
      <c r="U7" s="1"/>
      <c r="V7" s="1"/>
      <c r="W7" s="1"/>
      <c r="X7" s="13">
        <f>SUM(B7:W7)</f>
        <v>2780</v>
      </c>
      <c r="Y7" s="5"/>
      <c r="Z7" s="8"/>
      <c r="AA7" s="8">
        <f>SUM(C7:T7,W7)</f>
        <v>890</v>
      </c>
    </row>
    <row r="8" spans="1:27">
      <c r="A8" s="5"/>
      <c r="B8" s="5"/>
      <c r="C8" s="5"/>
      <c r="D8" s="5"/>
      <c r="E8" s="5"/>
      <c r="F8" s="5"/>
      <c r="G8" s="5"/>
      <c r="H8" s="1"/>
      <c r="J8" s="1"/>
      <c r="K8" s="1"/>
      <c r="L8" s="1"/>
      <c r="M8" s="1"/>
      <c r="N8" s="1"/>
      <c r="O8" s="1"/>
      <c r="P8" s="1"/>
      <c r="Q8" s="5"/>
      <c r="R8" s="1"/>
      <c r="S8" s="1"/>
      <c r="T8" s="1"/>
      <c r="U8" s="1"/>
      <c r="V8" s="1"/>
      <c r="W8" s="1"/>
      <c r="X8" s="13"/>
      <c r="Y8" s="5"/>
      <c r="Z8" s="8"/>
      <c r="AA8" s="8"/>
    </row>
    <row r="9" spans="1:27">
      <c r="A9" s="4" t="s">
        <v>28</v>
      </c>
      <c r="B9" s="1">
        <f t="shared" ref="B9:B14" si="1">1800+18*5</f>
        <v>1890</v>
      </c>
      <c r="C9" s="1"/>
      <c r="D9" s="1">
        <v>105</v>
      </c>
      <c r="E9" s="1"/>
      <c r="F9" s="1">
        <v>35</v>
      </c>
      <c r="G9" s="1">
        <f>1200+12*5</f>
        <v>1260</v>
      </c>
      <c r="H9" s="1">
        <v>55</v>
      </c>
      <c r="I9" s="1">
        <v>30</v>
      </c>
      <c r="J9" s="1">
        <v>55</v>
      </c>
      <c r="K9" s="1">
        <v>55</v>
      </c>
      <c r="L9" s="1">
        <v>105</v>
      </c>
      <c r="M9" s="1">
        <v>10</v>
      </c>
      <c r="N9" s="1">
        <v>25</v>
      </c>
      <c r="O9" s="1">
        <v>10</v>
      </c>
      <c r="P9" s="1">
        <v>35</v>
      </c>
      <c r="Q9" s="1">
        <v>55</v>
      </c>
      <c r="R9" s="1">
        <v>210</v>
      </c>
      <c r="S9" s="1">
        <v>105</v>
      </c>
      <c r="T9" s="1"/>
      <c r="U9" s="1"/>
      <c r="V9" s="6"/>
      <c r="W9" s="1"/>
      <c r="X9" s="13">
        <f t="shared" ref="X9:X18" si="2">SUM(B9:W9)</f>
        <v>4040</v>
      </c>
      <c r="Y9" s="5"/>
      <c r="Z9" s="8"/>
      <c r="AA9" s="8">
        <f t="shared" ref="AA9:AA18" si="3">SUM(C9:T9,W9)</f>
        <v>2150</v>
      </c>
    </row>
    <row r="10" spans="1:27">
      <c r="A10" s="4" t="s">
        <v>29</v>
      </c>
      <c r="B10" s="1">
        <f t="shared" si="1"/>
        <v>1890</v>
      </c>
      <c r="C10" s="1"/>
      <c r="D10" s="1">
        <v>105</v>
      </c>
      <c r="E10" s="1"/>
      <c r="F10" s="1">
        <v>35</v>
      </c>
      <c r="G10" s="1"/>
      <c r="H10" s="1">
        <v>55</v>
      </c>
      <c r="I10" s="1">
        <v>30</v>
      </c>
      <c r="J10" s="1">
        <v>55</v>
      </c>
      <c r="K10" s="1">
        <v>55</v>
      </c>
      <c r="L10" s="1">
        <v>105</v>
      </c>
      <c r="M10" s="1">
        <v>10</v>
      </c>
      <c r="N10" s="1">
        <v>25</v>
      </c>
      <c r="O10" s="1">
        <v>10</v>
      </c>
      <c r="P10" s="1">
        <v>35</v>
      </c>
      <c r="Q10" s="1">
        <v>55</v>
      </c>
      <c r="R10" s="1">
        <v>210</v>
      </c>
      <c r="S10" s="1">
        <v>105</v>
      </c>
      <c r="T10" s="1"/>
      <c r="U10" s="1"/>
      <c r="V10" s="6"/>
      <c r="W10" s="1"/>
      <c r="X10" s="13">
        <f t="shared" si="2"/>
        <v>2780</v>
      </c>
      <c r="Y10" s="5"/>
      <c r="Z10" s="8"/>
      <c r="AA10" s="8">
        <f t="shared" si="3"/>
        <v>890</v>
      </c>
    </row>
    <row r="11" spans="1:27">
      <c r="A11" s="4" t="s">
        <v>56</v>
      </c>
      <c r="B11" s="1">
        <f t="shared" si="1"/>
        <v>1890</v>
      </c>
      <c r="C11" s="1"/>
      <c r="D11" s="1">
        <v>105</v>
      </c>
      <c r="E11" s="1"/>
      <c r="F11" s="1">
        <v>35</v>
      </c>
      <c r="G11" s="1">
        <f>1200+12*5</f>
        <v>1260</v>
      </c>
      <c r="H11" s="1">
        <v>55</v>
      </c>
      <c r="I11" s="1">
        <v>30</v>
      </c>
      <c r="J11" s="1">
        <v>55</v>
      </c>
      <c r="K11" s="1">
        <v>55</v>
      </c>
      <c r="L11" s="1">
        <v>105</v>
      </c>
      <c r="M11" s="1">
        <v>10</v>
      </c>
      <c r="N11" s="1">
        <v>25</v>
      </c>
      <c r="O11" s="1">
        <v>10</v>
      </c>
      <c r="P11" s="1">
        <v>35</v>
      </c>
      <c r="Q11" s="1">
        <v>55</v>
      </c>
      <c r="R11" s="1">
        <v>210</v>
      </c>
      <c r="S11" s="1">
        <v>105</v>
      </c>
      <c r="T11" s="1"/>
      <c r="U11" s="1"/>
      <c r="V11" s="6"/>
      <c r="W11" s="1"/>
      <c r="X11" s="13">
        <f t="shared" si="2"/>
        <v>4040</v>
      </c>
      <c r="Y11" s="5"/>
      <c r="Z11" s="8"/>
      <c r="AA11" s="8">
        <f t="shared" si="3"/>
        <v>2150</v>
      </c>
    </row>
    <row r="12" spans="1:27">
      <c r="A12" s="4" t="s">
        <v>32</v>
      </c>
      <c r="B12" s="1">
        <f t="shared" si="1"/>
        <v>1890</v>
      </c>
      <c r="C12" s="1"/>
      <c r="D12" s="1">
        <v>105</v>
      </c>
      <c r="E12" s="1"/>
      <c r="F12" s="1">
        <v>35</v>
      </c>
      <c r="G12" s="1">
        <f>1200+12*5</f>
        <v>1260</v>
      </c>
      <c r="H12" s="1">
        <v>55</v>
      </c>
      <c r="I12" s="1">
        <v>30</v>
      </c>
      <c r="J12" s="1">
        <v>55</v>
      </c>
      <c r="K12" s="1">
        <v>55</v>
      </c>
      <c r="L12" s="1">
        <v>105</v>
      </c>
      <c r="M12" s="1">
        <v>10</v>
      </c>
      <c r="N12" s="1">
        <v>25</v>
      </c>
      <c r="O12" s="1">
        <v>10</v>
      </c>
      <c r="P12" s="1">
        <v>35</v>
      </c>
      <c r="Q12" s="1">
        <v>55</v>
      </c>
      <c r="R12" s="1">
        <v>210</v>
      </c>
      <c r="S12" s="1">
        <v>105</v>
      </c>
      <c r="T12" s="1"/>
      <c r="U12" s="1"/>
      <c r="V12" s="6"/>
      <c r="W12" s="1"/>
      <c r="X12" s="13">
        <f t="shared" si="2"/>
        <v>4040</v>
      </c>
      <c r="Y12" s="5"/>
      <c r="Z12" s="8"/>
      <c r="AA12" s="8">
        <f t="shared" si="3"/>
        <v>2150</v>
      </c>
    </row>
    <row r="13" spans="1:27">
      <c r="A13" s="4" t="s">
        <v>33</v>
      </c>
      <c r="B13" s="1">
        <f t="shared" si="1"/>
        <v>1890</v>
      </c>
      <c r="C13" s="1"/>
      <c r="D13" s="1">
        <v>105</v>
      </c>
      <c r="E13" s="1"/>
      <c r="F13" s="1">
        <v>35</v>
      </c>
      <c r="G13" s="1">
        <f>1200+12*5</f>
        <v>1260</v>
      </c>
      <c r="H13" s="1">
        <v>55</v>
      </c>
      <c r="I13" s="1">
        <v>30</v>
      </c>
      <c r="J13" s="1">
        <v>55</v>
      </c>
      <c r="K13" s="1">
        <v>55</v>
      </c>
      <c r="L13" s="1">
        <v>105</v>
      </c>
      <c r="M13" s="1">
        <v>10</v>
      </c>
      <c r="N13" s="1">
        <v>25</v>
      </c>
      <c r="O13" s="1">
        <v>10</v>
      </c>
      <c r="P13" s="1">
        <v>35</v>
      </c>
      <c r="Q13" s="1">
        <v>55</v>
      </c>
      <c r="R13" s="1">
        <v>210</v>
      </c>
      <c r="S13" s="1">
        <v>105</v>
      </c>
      <c r="T13" s="1"/>
      <c r="U13" s="1"/>
      <c r="V13" s="6"/>
      <c r="W13" s="1"/>
      <c r="X13" s="13">
        <f t="shared" si="2"/>
        <v>4040</v>
      </c>
      <c r="Y13" s="5"/>
      <c r="Z13" s="8"/>
      <c r="AA13" s="8">
        <f t="shared" si="3"/>
        <v>2150</v>
      </c>
    </row>
    <row r="14" spans="1:27">
      <c r="A14" s="4" t="s">
        <v>34</v>
      </c>
      <c r="B14" s="1">
        <f t="shared" si="1"/>
        <v>1890</v>
      </c>
      <c r="C14" s="1"/>
      <c r="D14" s="1">
        <v>105</v>
      </c>
      <c r="E14" s="1"/>
      <c r="F14" s="1">
        <v>35</v>
      </c>
      <c r="G14" s="1">
        <f>1200+12*5</f>
        <v>1260</v>
      </c>
      <c r="H14" s="1">
        <v>55</v>
      </c>
      <c r="I14" s="1">
        <v>30</v>
      </c>
      <c r="J14" s="1">
        <v>55</v>
      </c>
      <c r="K14" s="1">
        <v>55</v>
      </c>
      <c r="L14" s="1">
        <v>105</v>
      </c>
      <c r="M14" s="1">
        <v>10</v>
      </c>
      <c r="N14" s="1">
        <v>25</v>
      </c>
      <c r="O14" s="1">
        <v>10</v>
      </c>
      <c r="P14" s="1">
        <v>35</v>
      </c>
      <c r="Q14" s="1">
        <v>55</v>
      </c>
      <c r="R14" s="1">
        <v>210</v>
      </c>
      <c r="S14" s="1">
        <v>105</v>
      </c>
      <c r="T14" s="1"/>
      <c r="U14" s="1"/>
      <c r="V14" s="6"/>
      <c r="W14" s="1"/>
      <c r="X14" s="13">
        <f t="shared" si="2"/>
        <v>4040</v>
      </c>
      <c r="Y14" s="5"/>
      <c r="Z14" s="8"/>
      <c r="AA14" s="8">
        <f t="shared" si="3"/>
        <v>2150</v>
      </c>
    </row>
    <row r="15" spans="1:27">
      <c r="A15" s="4" t="s">
        <v>47</v>
      </c>
      <c r="B15" s="1"/>
      <c r="C15" s="1"/>
      <c r="D15" s="1">
        <v>105</v>
      </c>
      <c r="E15" s="1"/>
      <c r="F15" s="1">
        <v>35</v>
      </c>
      <c r="G15" s="1"/>
      <c r="H15" s="1">
        <v>55</v>
      </c>
      <c r="I15" s="1">
        <v>30</v>
      </c>
      <c r="J15" s="1">
        <v>55</v>
      </c>
      <c r="K15" s="1">
        <v>55</v>
      </c>
      <c r="L15" s="1">
        <v>105</v>
      </c>
      <c r="M15" s="1">
        <v>10</v>
      </c>
      <c r="N15" s="1">
        <v>25</v>
      </c>
      <c r="O15" s="1">
        <v>10</v>
      </c>
      <c r="P15" s="1">
        <v>35</v>
      </c>
      <c r="Q15" s="1">
        <v>55</v>
      </c>
      <c r="R15" s="1">
        <v>210</v>
      </c>
      <c r="S15" s="1">
        <v>105</v>
      </c>
      <c r="T15" s="1"/>
      <c r="U15" s="1"/>
      <c r="V15" s="6"/>
      <c r="W15" s="1"/>
      <c r="X15" s="13">
        <f t="shared" si="2"/>
        <v>890</v>
      </c>
      <c r="Y15" s="5"/>
      <c r="Z15" s="8"/>
      <c r="AA15" s="8">
        <f t="shared" si="3"/>
        <v>890</v>
      </c>
    </row>
    <row r="16" spans="1:27">
      <c r="A16" s="4" t="s">
        <v>48</v>
      </c>
      <c r="B16" s="1"/>
      <c r="C16" s="1"/>
      <c r="D16" s="1">
        <v>105</v>
      </c>
      <c r="E16" s="1"/>
      <c r="F16" s="1">
        <v>35</v>
      </c>
      <c r="G16" s="1"/>
      <c r="H16" s="1">
        <v>55</v>
      </c>
      <c r="I16" s="1">
        <v>30</v>
      </c>
      <c r="J16" s="1">
        <v>55</v>
      </c>
      <c r="K16" s="1">
        <v>55</v>
      </c>
      <c r="L16" s="1">
        <v>105</v>
      </c>
      <c r="M16" s="1">
        <v>10</v>
      </c>
      <c r="N16" s="1">
        <v>25</v>
      </c>
      <c r="O16" s="1">
        <v>10</v>
      </c>
      <c r="P16" s="1">
        <v>35</v>
      </c>
      <c r="Q16" s="1">
        <v>55</v>
      </c>
      <c r="R16" s="1">
        <v>210</v>
      </c>
      <c r="S16" s="1">
        <v>105</v>
      </c>
      <c r="T16" s="1"/>
      <c r="U16" s="1"/>
      <c r="V16" s="1"/>
      <c r="W16" s="1"/>
      <c r="X16" s="13">
        <f t="shared" si="2"/>
        <v>890</v>
      </c>
      <c r="Y16" s="5"/>
      <c r="Z16" s="8"/>
      <c r="AA16" s="8">
        <f t="shared" si="3"/>
        <v>890</v>
      </c>
    </row>
    <row r="17" spans="1:27">
      <c r="A17" s="5" t="s">
        <v>49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v>25</v>
      </c>
      <c r="O17" s="1"/>
      <c r="P17" s="1"/>
      <c r="Q17" s="1"/>
      <c r="R17" s="1"/>
      <c r="S17" s="1"/>
      <c r="T17" s="1"/>
      <c r="U17" s="1"/>
      <c r="V17" s="1"/>
      <c r="W17" s="1"/>
      <c r="X17" s="13">
        <f t="shared" si="2"/>
        <v>25</v>
      </c>
      <c r="Y17" s="5"/>
      <c r="Z17" s="8"/>
      <c r="AA17" s="8">
        <f t="shared" si="3"/>
        <v>25</v>
      </c>
    </row>
    <row r="18" spans="1:27">
      <c r="A18" s="5" t="s">
        <v>50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>
        <v>25</v>
      </c>
      <c r="O18" s="1"/>
      <c r="P18" s="1"/>
      <c r="Q18" s="1"/>
      <c r="R18" s="1"/>
      <c r="S18" s="1"/>
      <c r="T18" s="1"/>
      <c r="U18" s="1"/>
      <c r="V18" s="1"/>
      <c r="W18" s="1"/>
      <c r="X18" s="13">
        <f t="shared" si="2"/>
        <v>25</v>
      </c>
      <c r="Y18" s="5"/>
      <c r="Z18" s="8"/>
      <c r="AA18" s="8">
        <f t="shared" si="3"/>
        <v>25</v>
      </c>
    </row>
  </sheetData>
  <mergeCells count="2">
    <mergeCell ref="A1:AA1"/>
    <mergeCell ref="A2:AA2"/>
  </mergeCells>
  <pageMargins left="0.82" right="0.7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 Yr</vt:lpstr>
      <vt:lpstr>II Yr</vt:lpstr>
      <vt:lpstr>III Yr</vt:lpstr>
      <vt:lpstr>PG I Year</vt:lpstr>
      <vt:lpstr>PG II Yr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 Varughese</dc:creator>
  <cp:lastModifiedBy>Office</cp:lastModifiedBy>
  <cp:lastPrinted>2021-10-22T04:33:59Z</cp:lastPrinted>
  <dcterms:created xsi:type="dcterms:W3CDTF">2015-05-28T09:45:50Z</dcterms:created>
  <dcterms:modified xsi:type="dcterms:W3CDTF">2021-12-23T05:21:50Z</dcterms:modified>
</cp:coreProperties>
</file>